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showInkAnnotation="0"/>
  <mc:AlternateContent xmlns:mc="http://schemas.openxmlformats.org/markup-compatibility/2006">
    <mc:Choice Requires="x15">
      <x15ac:absPath xmlns:x15ac="http://schemas.microsoft.com/office/spreadsheetml/2010/11/ac" url="X:\CAP\Team Markedsordninger &amp; Genetiske Ressourcer\Skoleordninger fra 2017-2022 (Fælles)\2023_2024\Ansøgningsmateriale\Skolefrugt\Udbetaling\Godkendt\"/>
    </mc:Choice>
  </mc:AlternateContent>
  <xr:revisionPtr revIDLastSave="0" documentId="13_ncr:1_{5B3FFE17-7C4F-4120-A3E1-FB21DC3CFF6A}" xr6:coauthVersionLast="36" xr6:coauthVersionMax="36" xr10:uidLastSave="{00000000-0000-0000-0000-000000000000}"/>
  <bookViews>
    <workbookView xWindow="0" yWindow="0" windowWidth="28800" windowHeight="14235" firstSheet="1" activeTab="1" xr2:uid="{00000000-000D-0000-FFFF-FFFF00000000}"/>
  </bookViews>
  <sheets>
    <sheet name="Ark1" sheetId="1" state="hidden" r:id="rId1"/>
    <sheet name="Bilagsskema" sheetId="3" r:id="rId2"/>
    <sheet name="Tilskudssatser" sheetId="2" r:id="rId3"/>
  </sheets>
  <definedNames>
    <definedName name="_AMO_UniqueIdentifier" hidden="1">"'bc248b78-0888-4c0f-b455-4ddaaa4729fd'"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9" i="3" l="1"/>
  <c r="G39" i="3" l="1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R38" i="3" l="1"/>
  <c r="G38" i="3"/>
  <c r="G149" i="3" s="1"/>
  <c r="P149" i="3" l="1"/>
  <c r="O149" i="3"/>
  <c r="N149" i="3"/>
  <c r="M149" i="3"/>
  <c r="L149" i="3"/>
  <c r="K149" i="3"/>
  <c r="J149" i="3"/>
  <c r="I149" i="3"/>
  <c r="H149" i="3"/>
  <c r="B24" i="3" l="1"/>
  <c r="Q63" i="3" l="1"/>
  <c r="Q67" i="3"/>
  <c r="Q71" i="3"/>
  <c r="Q79" i="3"/>
  <c r="Q83" i="3"/>
  <c r="Q87" i="3"/>
  <c r="Q95" i="3"/>
  <c r="Q99" i="3"/>
  <c r="Q103" i="3"/>
  <c r="Q111" i="3"/>
  <c r="Q115" i="3"/>
  <c r="Q119" i="3"/>
  <c r="Q127" i="3"/>
  <c r="Q131" i="3"/>
  <c r="Q135" i="3"/>
  <c r="Q143" i="3"/>
  <c r="Q147" i="3"/>
  <c r="Q44" i="3"/>
  <c r="Q52" i="3"/>
  <c r="Q43" i="3"/>
  <c r="Q47" i="3"/>
  <c r="Q51" i="3"/>
  <c r="Q55" i="3"/>
  <c r="Q59" i="3"/>
  <c r="Q75" i="3"/>
  <c r="Q91" i="3"/>
  <c r="Q107" i="3"/>
  <c r="Q123" i="3"/>
  <c r="Q139" i="3"/>
  <c r="Q39" i="3"/>
  <c r="Q40" i="3"/>
  <c r="Q41" i="3"/>
  <c r="Q42" i="3"/>
  <c r="Q45" i="3"/>
  <c r="Q46" i="3"/>
  <c r="Q48" i="3"/>
  <c r="Q49" i="3"/>
  <c r="Q50" i="3"/>
  <c r="Q53" i="3"/>
  <c r="Q54" i="3"/>
  <c r="Q56" i="3"/>
  <c r="Q57" i="3"/>
  <c r="Q58" i="3"/>
  <c r="Q60" i="3"/>
  <c r="Q61" i="3"/>
  <c r="Q62" i="3"/>
  <c r="Q64" i="3"/>
  <c r="Q65" i="3"/>
  <c r="Q66" i="3"/>
  <c r="Q68" i="3"/>
  <c r="Q69" i="3"/>
  <c r="Q70" i="3"/>
  <c r="Q72" i="3"/>
  <c r="Q73" i="3"/>
  <c r="Q74" i="3"/>
  <c r="Q76" i="3"/>
  <c r="Q77" i="3"/>
  <c r="Q78" i="3"/>
  <c r="Q80" i="3"/>
  <c r="Q81" i="3"/>
  <c r="Q82" i="3"/>
  <c r="Q84" i="3"/>
  <c r="Q85" i="3"/>
  <c r="Q86" i="3"/>
  <c r="Q88" i="3"/>
  <c r="Q89" i="3"/>
  <c r="Q90" i="3"/>
  <c r="Q92" i="3"/>
  <c r="Q93" i="3"/>
  <c r="Q94" i="3"/>
  <c r="Q96" i="3"/>
  <c r="Q97" i="3"/>
  <c r="Q98" i="3"/>
  <c r="Q100" i="3"/>
  <c r="Q101" i="3"/>
  <c r="Q102" i="3"/>
  <c r="Q104" i="3"/>
  <c r="Q105" i="3"/>
  <c r="Q106" i="3"/>
  <c r="Q108" i="3"/>
  <c r="Q109" i="3"/>
  <c r="Q110" i="3"/>
  <c r="Q112" i="3"/>
  <c r="Q113" i="3"/>
  <c r="Q114" i="3"/>
  <c r="Q116" i="3"/>
  <c r="Q117" i="3"/>
  <c r="Q118" i="3"/>
  <c r="Q120" i="3"/>
  <c r="Q121" i="3"/>
  <c r="Q122" i="3"/>
  <c r="Q124" i="3"/>
  <c r="Q125" i="3"/>
  <c r="Q126" i="3"/>
  <c r="Q128" i="3"/>
  <c r="Q129" i="3"/>
  <c r="Q130" i="3"/>
  <c r="Q132" i="3"/>
  <c r="Q133" i="3"/>
  <c r="Q134" i="3"/>
  <c r="Q136" i="3"/>
  <c r="Q137" i="3"/>
  <c r="Q138" i="3"/>
  <c r="Q140" i="3"/>
  <c r="Q141" i="3"/>
  <c r="Q142" i="3"/>
  <c r="Q144" i="3"/>
  <c r="Q145" i="3"/>
  <c r="Q146" i="3"/>
  <c r="Q148" i="3"/>
  <c r="B14" i="3" l="1"/>
  <c r="Q38" i="3"/>
  <c r="Q149" i="3" s="1"/>
  <c r="R40" i="3" l="1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R143" i="3"/>
  <c r="R144" i="3"/>
  <c r="R145" i="3"/>
  <c r="R146" i="3"/>
  <c r="R147" i="3"/>
  <c r="R148" i="3"/>
  <c r="R39" i="3"/>
  <c r="E149" i="3" l="1"/>
  <c r="B12" i="3" s="1"/>
  <c r="B16" i="3" l="1"/>
  <c r="C149" i="3"/>
  <c r="B10" i="3" l="1"/>
  <c r="F151" i="3"/>
  <c r="Y13" i="1"/>
  <c r="X13" i="1"/>
  <c r="X17" i="1" s="1"/>
  <c r="B9" i="1"/>
  <c r="R149" i="3" l="1"/>
  <c r="Z13" i="1"/>
  <c r="Z15" i="1"/>
  <c r="Z14" i="1"/>
  <c r="Z16" i="1"/>
  <c r="B18" i="3" l="1"/>
  <c r="B26" i="3" s="1"/>
</calcChain>
</file>

<file path=xl/sharedStrings.xml><?xml version="1.0" encoding="utf-8"?>
<sst xmlns="http://schemas.openxmlformats.org/spreadsheetml/2006/main" count="195" uniqueCount="133">
  <si>
    <t>A. 2</t>
  </si>
  <si>
    <t>Ansøgers navn:</t>
  </si>
  <si>
    <t xml:space="preserve">    A. 3    Uddelingsperiode:</t>
  </si>
  <si>
    <t>(NB! beregnet felt - skrivebeskyttet)</t>
  </si>
  <si>
    <t xml:space="preserve">Udfyld skemaet: Angiv navnet på skolen, det antal elever, der er indskrevet på skolen den 1. august 2018, det antal elever der deltager i ordningen, 
det antal dage, hvor der bliver uddelt frugt og grønt, samt om skolen søger om tilskud til konventionel og/eller økologisk frugt og grønt. 
</t>
  </si>
  <si>
    <t>B. 1
Oplysninger om tilknyttede skoler/institutioner</t>
  </si>
  <si>
    <r>
      <t xml:space="preserve">B. 11
Samlet tilskud
</t>
    </r>
    <r>
      <rPr>
        <b/>
        <sz val="7"/>
        <color theme="4"/>
        <rFont val="Verdana"/>
        <family val="2"/>
      </rPr>
      <t xml:space="preserve">
Beregnet felt</t>
    </r>
  </si>
  <si>
    <t>Bilag til ansøgning om Tilsagn til tilskud til skolefrugt- og grønt 2019/2020
 Oversigt over deltagende skoler og institutioner</t>
  </si>
  <si>
    <t>A. 1      Sagsnummer:                                   34409-19-</t>
  </si>
  <si>
    <t>1. august 2019 til 31. juli 2020</t>
  </si>
  <si>
    <t xml:space="preserve">                                           Konventionelt frugt og</t>
  </si>
  <si>
    <t>grønt</t>
  </si>
  <si>
    <t>Gruppe 1</t>
  </si>
  <si>
    <t>Prissats pr. elev pr. dag 0,52 kr.</t>
  </si>
  <si>
    <t>Gulerødder</t>
  </si>
  <si>
    <t>Gruppe 2</t>
  </si>
  <si>
    <t>Prissats pr. elev pr. dag 1,05 kr.</t>
  </si>
  <si>
    <t>Appelsiner</t>
  </si>
  <si>
    <t>Vandmelon</t>
  </si>
  <si>
    <t>Pærer</t>
  </si>
  <si>
    <t>Æbler</t>
  </si>
  <si>
    <t>Ananas</t>
  </si>
  <si>
    <t>Bananer</t>
  </si>
  <si>
    <t>Honningmelon</t>
  </si>
  <si>
    <t>Klementiner</t>
  </si>
  <si>
    <t>Gruppe 3</t>
  </si>
  <si>
    <t>Prissats pr. elev pr. dag 1,69 kr.</t>
  </si>
  <si>
    <t>Kiwi</t>
  </si>
  <si>
    <t>Tomater</t>
  </si>
  <si>
    <t>Galiamelon</t>
  </si>
  <si>
    <t>Agurker</t>
  </si>
  <si>
    <t>Cantalopmelon</t>
  </si>
  <si>
    <t>Nektariner</t>
  </si>
  <si>
    <t>Fersken</t>
  </si>
  <si>
    <t>Blommer</t>
  </si>
  <si>
    <t xml:space="preserve"> Gruppe 4 – konventionelt</t>
  </si>
  <si>
    <t>Prissats pr. elev pr. dag 2,75</t>
  </si>
  <si>
    <t>Peberfrugt</t>
  </si>
  <si>
    <t>Radiser</t>
  </si>
  <si>
    <t xml:space="preserve">           Økologisk frugt</t>
  </si>
  <si>
    <t>og grønt</t>
  </si>
  <si>
    <t>Prissats pr. elev. Pr. dag. 0,82 kr.</t>
  </si>
  <si>
    <t>Prissats pr. elever pr. dag: 1,34 kr.</t>
  </si>
  <si>
    <t>Prissats pr. elev pr. dag: 1,69 kr.</t>
  </si>
  <si>
    <t>Gruppe 4</t>
  </si>
  <si>
    <t>Prissats pr. elev pr. dag: 2,69 kr.</t>
  </si>
  <si>
    <t>Agurk</t>
  </si>
  <si>
    <t>Gruppe 5</t>
  </si>
  <si>
    <t>Prissats pr. elev pr. dag: 3,2 kr.</t>
  </si>
  <si>
    <t>A. 4
Samlet antal elever, der er omfattet af denne ansøgning</t>
  </si>
  <si>
    <t>Elever</t>
  </si>
  <si>
    <t>Dage</t>
  </si>
  <si>
    <r>
      <t xml:space="preserve">B. 3
</t>
    </r>
    <r>
      <rPr>
        <b/>
        <sz val="8"/>
        <color theme="9"/>
        <rFont val="Verdana"/>
        <family val="2"/>
      </rPr>
      <t>KONVENTIONEL</t>
    </r>
    <r>
      <rPr>
        <b/>
        <sz val="8"/>
        <color theme="1"/>
        <rFont val="Verdana"/>
        <family val="2"/>
      </rPr>
      <t xml:space="preserve"> </t>
    </r>
    <r>
      <rPr>
        <b/>
        <sz val="8"/>
        <color theme="9"/>
        <rFont val="Verdana"/>
        <family val="2"/>
      </rPr>
      <t>FRUGT/GRØNT</t>
    </r>
    <r>
      <rPr>
        <b/>
        <sz val="8"/>
        <color theme="1"/>
        <rFont val="Verdana"/>
        <family val="2"/>
      </rPr>
      <t xml:space="preserve">
Gruppe 2
Sats 1,05 kr.</t>
    </r>
  </si>
  <si>
    <r>
      <t xml:space="preserve">B. 2
</t>
    </r>
    <r>
      <rPr>
        <b/>
        <sz val="8"/>
        <color theme="9"/>
        <rFont val="Verdana"/>
        <family val="2"/>
      </rPr>
      <t>KONVENTIONEL</t>
    </r>
    <r>
      <rPr>
        <b/>
        <sz val="8"/>
        <color theme="1"/>
        <rFont val="Verdana"/>
        <family val="2"/>
      </rPr>
      <t xml:space="preserve"> </t>
    </r>
    <r>
      <rPr>
        <b/>
        <sz val="8"/>
        <color theme="9"/>
        <rFont val="Verdana"/>
        <family val="2"/>
      </rPr>
      <t>FRUGT/GRØNT</t>
    </r>
    <r>
      <rPr>
        <b/>
        <sz val="8"/>
        <color theme="1"/>
        <rFont val="Verdana"/>
        <family val="2"/>
      </rPr>
      <t xml:space="preserve">
Gruppe 1
Sats 0,52 kr.</t>
    </r>
  </si>
  <si>
    <r>
      <t xml:space="preserve">B. 3
</t>
    </r>
    <r>
      <rPr>
        <b/>
        <sz val="8"/>
        <color theme="9"/>
        <rFont val="Verdana"/>
        <family val="2"/>
      </rPr>
      <t>KONVENTIONEL</t>
    </r>
    <r>
      <rPr>
        <b/>
        <sz val="8"/>
        <color theme="1"/>
        <rFont val="Verdana"/>
        <family val="2"/>
      </rPr>
      <t xml:space="preserve"> </t>
    </r>
    <r>
      <rPr>
        <b/>
        <sz val="8"/>
        <color theme="9"/>
        <rFont val="Verdana"/>
        <family val="2"/>
      </rPr>
      <t>FRUGT/GRØNT</t>
    </r>
    <r>
      <rPr>
        <b/>
        <sz val="8"/>
        <color theme="1"/>
        <rFont val="Verdana"/>
        <family val="2"/>
      </rPr>
      <t xml:space="preserve">
Gruppe 3
Sats 1,69 kr.</t>
    </r>
  </si>
  <si>
    <r>
      <t xml:space="preserve">B. 3
</t>
    </r>
    <r>
      <rPr>
        <b/>
        <sz val="8"/>
        <color theme="9"/>
        <rFont val="Verdana"/>
        <family val="2"/>
      </rPr>
      <t>KONVENTIONEL</t>
    </r>
    <r>
      <rPr>
        <b/>
        <sz val="8"/>
        <color theme="1"/>
        <rFont val="Verdana"/>
        <family val="2"/>
      </rPr>
      <t xml:space="preserve"> </t>
    </r>
    <r>
      <rPr>
        <b/>
        <sz val="8"/>
        <color theme="9"/>
        <rFont val="Verdana"/>
        <family val="2"/>
      </rPr>
      <t>FRUGT/GRØNT</t>
    </r>
    <r>
      <rPr>
        <b/>
        <sz val="8"/>
        <color theme="1"/>
        <rFont val="Verdana"/>
        <family val="2"/>
      </rPr>
      <t xml:space="preserve">
Gruppe 4
Sats 2,75 kr.</t>
    </r>
  </si>
  <si>
    <r>
      <t xml:space="preserve">B. 3
</t>
    </r>
    <r>
      <rPr>
        <b/>
        <sz val="8"/>
        <color rgb="FFFF0000"/>
        <rFont val="Verdana"/>
        <family val="2"/>
      </rPr>
      <t>ØKOLOGISK FRUGT/GRØNT</t>
    </r>
    <r>
      <rPr>
        <b/>
        <sz val="8"/>
        <color theme="1"/>
        <rFont val="Verdana"/>
        <family val="2"/>
      </rPr>
      <t xml:space="preserve">
Gruppe 1
Sats 0,82 kr.</t>
    </r>
  </si>
  <si>
    <r>
      <t xml:space="preserve">B. 3
</t>
    </r>
    <r>
      <rPr>
        <b/>
        <sz val="8"/>
        <color rgb="FFFF0000"/>
        <rFont val="Verdana"/>
        <family val="2"/>
      </rPr>
      <t>ØKOLOGISK FRUGT/GRØNT</t>
    </r>
    <r>
      <rPr>
        <b/>
        <sz val="8"/>
        <color theme="1"/>
        <rFont val="Verdana"/>
        <family val="2"/>
      </rPr>
      <t xml:space="preserve">
Gruppe 2
Sats 1,34 kr.</t>
    </r>
  </si>
  <si>
    <r>
      <t xml:space="preserve">B. 3
</t>
    </r>
    <r>
      <rPr>
        <b/>
        <sz val="8"/>
        <color rgb="FFFF0000"/>
        <rFont val="Verdana"/>
        <family val="2"/>
      </rPr>
      <t>ØKOLOGISK FRUGT/GRØNT</t>
    </r>
    <r>
      <rPr>
        <b/>
        <sz val="8"/>
        <color theme="1"/>
        <rFont val="Verdana"/>
        <family val="2"/>
      </rPr>
      <t xml:space="preserve">
Gruppe 3
Sats 1,93 kr.</t>
    </r>
  </si>
  <si>
    <r>
      <t xml:space="preserve">B. 3
</t>
    </r>
    <r>
      <rPr>
        <b/>
        <sz val="8"/>
        <color rgb="FFFF0000"/>
        <rFont val="Verdana"/>
        <family val="2"/>
      </rPr>
      <t>ØKOLOGISK FRUGT/GRØNT</t>
    </r>
    <r>
      <rPr>
        <b/>
        <sz val="8"/>
        <color theme="1"/>
        <rFont val="Verdana"/>
        <family val="2"/>
      </rPr>
      <t xml:space="preserve">
Gruppe 4
Sats 2,69 kr.</t>
    </r>
  </si>
  <si>
    <r>
      <t xml:space="preserve">B. 3
</t>
    </r>
    <r>
      <rPr>
        <b/>
        <sz val="8"/>
        <color rgb="FFFF0000"/>
        <rFont val="Verdana"/>
        <family val="2"/>
      </rPr>
      <t>ØKOLOGISK FRUGT/GRØNT</t>
    </r>
    <r>
      <rPr>
        <b/>
        <sz val="8"/>
        <color theme="1"/>
        <rFont val="Verdana"/>
        <family val="2"/>
      </rPr>
      <t xml:space="preserve">
Gruppe 5
Sats 3,20 kr.</t>
    </r>
  </si>
  <si>
    <t>Konventionelt frugt og grønt</t>
  </si>
  <si>
    <t xml:space="preserve">Gulerødder
</t>
  </si>
  <si>
    <t>Peberfrugt
Radiser</t>
  </si>
  <si>
    <t>Produkt</t>
  </si>
  <si>
    <t>Økologisk frugt og grønt</t>
  </si>
  <si>
    <t>A. 5
Beregnet antal portioner, der forventes uddelt</t>
  </si>
  <si>
    <t>A. 5
Samlet antal dage, der forventes uddeling af frugt og grønt. Kan maksimalt udgøre 200 dage.</t>
  </si>
  <si>
    <r>
      <t xml:space="preserve">B. 9
Beregnet antal uddelte portioner
</t>
    </r>
    <r>
      <rPr>
        <b/>
        <sz val="7"/>
        <color theme="4"/>
        <rFont val="Verdana"/>
        <family val="2"/>
      </rPr>
      <t>Her beregnes den støtte der anmodes om</t>
    </r>
  </si>
  <si>
    <r>
      <t xml:space="preserve">B. 10
Beregnet tilsagn
</t>
    </r>
    <r>
      <rPr>
        <b/>
        <sz val="7"/>
        <color theme="4"/>
        <rFont val="Verdana"/>
        <family val="2"/>
      </rPr>
      <t>Her beregnes den støtte der anmodes om</t>
    </r>
  </si>
  <si>
    <r>
      <t xml:space="preserve">Navn
</t>
    </r>
    <r>
      <rPr>
        <b/>
        <sz val="8"/>
        <color theme="8"/>
        <rFont val="Verdana"/>
        <family val="2"/>
      </rPr>
      <t xml:space="preserve">
</t>
    </r>
    <r>
      <rPr>
        <b/>
        <sz val="7"/>
        <color theme="8"/>
        <rFont val="Verdana"/>
        <family val="2"/>
      </rPr>
      <t>Her skriver du navnet på den deltagende undervisningsinstituion</t>
    </r>
  </si>
  <si>
    <r>
      <t xml:space="preserve">CVR-nr. 
</t>
    </r>
    <r>
      <rPr>
        <b/>
        <sz val="8"/>
        <color theme="4"/>
        <rFont val="Verdana"/>
        <family val="2"/>
      </rPr>
      <t xml:space="preserve">
</t>
    </r>
    <r>
      <rPr>
        <b/>
        <sz val="7"/>
        <color theme="8"/>
        <rFont val="Verdana"/>
        <family val="2"/>
      </rPr>
      <t>Her skriver du CVR-nr. på den deltagende undervisningsinstituion</t>
    </r>
  </si>
  <si>
    <r>
      <t xml:space="preserve">P-nr.
</t>
    </r>
    <r>
      <rPr>
        <b/>
        <sz val="7"/>
        <color theme="1"/>
        <rFont val="Verdana"/>
        <family val="2"/>
      </rPr>
      <t xml:space="preserve">
</t>
    </r>
    <r>
      <rPr>
        <b/>
        <sz val="7"/>
        <color theme="8"/>
        <rFont val="Verdana"/>
        <family val="2"/>
      </rPr>
      <t>Her skriver du P-nr. på den deltagende undervisningsinstituion</t>
    </r>
  </si>
  <si>
    <r>
      <t xml:space="preserve">Postnummer
</t>
    </r>
    <r>
      <rPr>
        <b/>
        <sz val="8"/>
        <color theme="4"/>
        <rFont val="Verdana"/>
        <family val="2"/>
      </rPr>
      <t xml:space="preserve">
</t>
    </r>
    <r>
      <rPr>
        <b/>
        <sz val="7"/>
        <color theme="8"/>
        <rFont val="Verdana"/>
        <family val="2"/>
      </rPr>
      <t>Her skriver du postnummeret på den deltagende undervisningsinstituion</t>
    </r>
  </si>
  <si>
    <r>
      <t xml:space="preserve">Antal elever
</t>
    </r>
    <r>
      <rPr>
        <b/>
        <sz val="7"/>
        <color theme="8"/>
        <rFont val="Verdana"/>
        <family val="2"/>
      </rPr>
      <t>Her skriver du det antal elever, der deltager i ordningen</t>
    </r>
  </si>
  <si>
    <t>Sats pr. 100 gram</t>
  </si>
  <si>
    <t>Ananas
Appelsiner
Bananer
Honningmelon
Klementiner
Pærer
Vandmelon
Æbler</t>
  </si>
  <si>
    <t>Agurker
Blommer
Cantalopmelon
Fersken
Galiamelon
Kiwi
Nektariner
Tomater</t>
  </si>
  <si>
    <t>Ananas
Appelsiner
Bananer
Vandmelon</t>
  </si>
  <si>
    <t>Cantalopmelon
Galiamelon
Klementiner
Pærer
Æbler</t>
  </si>
  <si>
    <t>Agurk
Blommer
Fersken
Kiwi
Nektariner
Tomater</t>
  </si>
  <si>
    <t>Ansøgt mængde i kg</t>
  </si>
  <si>
    <t>kg</t>
  </si>
  <si>
    <t>Antal skoler:</t>
  </si>
  <si>
    <t xml:space="preserve">kr. </t>
  </si>
  <si>
    <r>
      <t xml:space="preserve">B.1
Navn
</t>
    </r>
    <r>
      <rPr>
        <b/>
        <sz val="8"/>
        <color theme="8"/>
        <rFont val="Verdana"/>
        <family val="2"/>
      </rPr>
      <t xml:space="preserve">
</t>
    </r>
    <r>
      <rPr>
        <b/>
        <sz val="7"/>
        <color theme="8"/>
        <rFont val="Verdana"/>
        <family val="2"/>
      </rPr>
      <t>Her skriver du navnet på den deltagende skoler</t>
    </r>
  </si>
  <si>
    <r>
      <t xml:space="preserve">B.2
CVR-nr. 
</t>
    </r>
    <r>
      <rPr>
        <b/>
        <sz val="8"/>
        <color theme="4"/>
        <rFont val="Verdana"/>
        <family val="2"/>
      </rPr>
      <t xml:space="preserve">
</t>
    </r>
    <r>
      <rPr>
        <b/>
        <sz val="7"/>
        <color theme="8"/>
        <rFont val="Verdana"/>
        <family val="2"/>
      </rPr>
      <t>Her skriver du CVR-nr. på den deltagende skole</t>
    </r>
  </si>
  <si>
    <r>
      <t xml:space="preserve">B.3
P-nr.
</t>
    </r>
    <r>
      <rPr>
        <b/>
        <sz val="7"/>
        <color theme="1"/>
        <rFont val="Verdana"/>
        <family val="2"/>
      </rPr>
      <t xml:space="preserve">
</t>
    </r>
    <r>
      <rPr>
        <b/>
        <sz val="7"/>
        <color theme="8"/>
        <rFont val="Verdana"/>
        <family val="2"/>
      </rPr>
      <t>Her skriver du P-nr. på den deltagende skole</t>
    </r>
  </si>
  <si>
    <r>
      <t xml:space="preserve">B.4
Postnummer
</t>
    </r>
    <r>
      <rPr>
        <b/>
        <sz val="8"/>
        <color theme="4"/>
        <rFont val="Verdana"/>
        <family val="2"/>
      </rPr>
      <t xml:space="preserve">
</t>
    </r>
    <r>
      <rPr>
        <b/>
        <sz val="7"/>
        <color theme="8"/>
        <rFont val="Verdana"/>
        <family val="2"/>
      </rPr>
      <t>Her skriver du postnummeret på den deltagende skole</t>
    </r>
  </si>
  <si>
    <r>
      <t xml:space="preserve">B.6
Antal uddelingsdage
</t>
    </r>
    <r>
      <rPr>
        <b/>
        <sz val="7"/>
        <color theme="4" tint="-0.249977111117893"/>
        <rFont val="Verdana"/>
        <family val="2"/>
      </rPr>
      <t>Her skriver du det antal uddelingsdage, der er uddelt frugt og grønt på den enkelte skole. Det samlede antal dage kan maksimalt være 200 dage.</t>
    </r>
  </si>
  <si>
    <r>
      <t xml:space="preserve">B.7
Maksimal mulig mængde
</t>
    </r>
    <r>
      <rPr>
        <b/>
        <sz val="8"/>
        <color rgb="FFFF0000"/>
        <rFont val="Verdana"/>
        <family val="2"/>
      </rPr>
      <t>Her beregnes den maksimalt mulige mænge ud fra max. 100 g frugt/grønt pr. elev pr. dag</t>
    </r>
  </si>
  <si>
    <r>
      <t xml:space="preserve">B.13
</t>
    </r>
    <r>
      <rPr>
        <b/>
        <sz val="8"/>
        <color rgb="FFFF0000"/>
        <rFont val="Verdana"/>
        <family val="2"/>
      </rPr>
      <t>ØKOLOGISK FRUGT/GRØNT</t>
    </r>
    <r>
      <rPr>
        <b/>
        <sz val="8"/>
        <color theme="1"/>
        <rFont val="Verdana"/>
        <family val="2"/>
      </rPr>
      <t xml:space="preserve">
Gruppe 2
Sats 1,37 kr.</t>
    </r>
  </si>
  <si>
    <r>
      <t xml:space="preserve">B.14
</t>
    </r>
    <r>
      <rPr>
        <b/>
        <sz val="8"/>
        <color rgb="FFFF0000"/>
        <rFont val="Verdana"/>
        <family val="2"/>
      </rPr>
      <t>ØKOLOGISK FRUGT/GRØNT</t>
    </r>
    <r>
      <rPr>
        <b/>
        <sz val="8"/>
        <color theme="1"/>
        <rFont val="Verdana"/>
        <family val="2"/>
      </rPr>
      <t xml:space="preserve">
Gruppe 3
Sats 1,97 kr.</t>
    </r>
  </si>
  <si>
    <r>
      <t xml:space="preserve">B.15
</t>
    </r>
    <r>
      <rPr>
        <b/>
        <sz val="8"/>
        <color rgb="FFFF0000"/>
        <rFont val="Verdana"/>
        <family val="2"/>
      </rPr>
      <t>ØKOLOGISK FRUGT/GRØNT</t>
    </r>
    <r>
      <rPr>
        <b/>
        <sz val="8"/>
        <color theme="1"/>
        <rFont val="Verdana"/>
        <family val="2"/>
      </rPr>
      <t xml:space="preserve">
Gruppe 4
Sats 2,76 kr.</t>
    </r>
  </si>
  <si>
    <t>skoler</t>
  </si>
  <si>
    <t>elever</t>
  </si>
  <si>
    <t>kr.</t>
  </si>
  <si>
    <t>SUM</t>
  </si>
  <si>
    <t>Antal elever:</t>
  </si>
  <si>
    <r>
      <t xml:space="preserve">A.  Oversigt
</t>
    </r>
    <r>
      <rPr>
        <b/>
        <sz val="12"/>
        <color theme="0"/>
        <rFont val="Verdana"/>
        <family val="2"/>
      </rPr>
      <t>Udfyld kun de hvide felter</t>
    </r>
  </si>
  <si>
    <r>
      <t xml:space="preserve">B.  Oplysninger om de enkelte skoler
</t>
    </r>
    <r>
      <rPr>
        <b/>
        <sz val="12"/>
        <color theme="0"/>
        <rFont val="Verdana"/>
        <family val="2"/>
      </rPr>
      <t>Udfyld kun de hvide felter</t>
    </r>
  </si>
  <si>
    <t>A.4
Den samlede mængde frugt og grønt (kg), vi søger om udbetaling til:</t>
  </si>
  <si>
    <t>A.8  Resttilsagn:</t>
  </si>
  <si>
    <t>A.9 Det samlede beløb, vi anmoder om at få udbetalt:</t>
  </si>
  <si>
    <t>A.10</t>
  </si>
  <si>
    <t>Eventuelle bemærkninger til det beløb, vi anmoder om at få udbetalt i A.9:</t>
  </si>
  <si>
    <r>
      <t xml:space="preserve">B.17
Samlet ansøgt mængde pr. skole i kg
</t>
    </r>
    <r>
      <rPr>
        <b/>
        <sz val="7"/>
        <color theme="4"/>
        <rFont val="Verdana"/>
        <family val="2"/>
      </rPr>
      <t>Her beregnes den samlede ansøgte mængde frugt og grønt for skolen i kg ud fra oplysninger i B.8-B.16</t>
    </r>
  </si>
  <si>
    <r>
      <t xml:space="preserve">B.18
Samlet tilskud pr. skole (kr.)
</t>
    </r>
    <r>
      <rPr>
        <b/>
        <sz val="7"/>
        <color theme="4"/>
        <rFont val="Verdana"/>
        <family val="2"/>
      </rPr>
      <t>Her beregnes tilskuddet ud fra oplysningerne i B.8-B.16</t>
    </r>
  </si>
  <si>
    <r>
      <t xml:space="preserve">B.16
</t>
    </r>
    <r>
      <rPr>
        <b/>
        <sz val="8"/>
        <color rgb="FFFF0000"/>
        <rFont val="Verdana"/>
        <family val="2"/>
      </rPr>
      <t>ØKOLOGISK FRUGT/GRØNT</t>
    </r>
    <r>
      <rPr>
        <b/>
        <sz val="8"/>
        <color theme="1"/>
        <rFont val="Verdana"/>
        <family val="2"/>
      </rPr>
      <t xml:space="preserve">
Gruppe 5
Sats 3,34 kr.</t>
    </r>
  </si>
  <si>
    <r>
      <t xml:space="preserve">B.12
</t>
    </r>
    <r>
      <rPr>
        <b/>
        <sz val="8"/>
        <color rgb="FFFF0000"/>
        <rFont val="Verdana"/>
        <family val="2"/>
      </rPr>
      <t>ØKOLOGISK FRUGT/GRØNT</t>
    </r>
    <r>
      <rPr>
        <b/>
        <sz val="8"/>
        <color theme="1"/>
        <rFont val="Verdana"/>
        <family val="2"/>
      </rPr>
      <t xml:space="preserve">
Gruppe 1
Sats 0,86 kr.</t>
    </r>
  </si>
  <si>
    <r>
      <t xml:space="preserve">B.11
</t>
    </r>
    <r>
      <rPr>
        <b/>
        <sz val="8"/>
        <color theme="9"/>
        <rFont val="Verdana"/>
        <family val="2"/>
      </rPr>
      <t>KONVENTIONEL</t>
    </r>
    <r>
      <rPr>
        <b/>
        <sz val="8"/>
        <color theme="1"/>
        <rFont val="Verdana"/>
        <family val="2"/>
      </rPr>
      <t xml:space="preserve"> </t>
    </r>
    <r>
      <rPr>
        <b/>
        <sz val="8"/>
        <color theme="9"/>
        <rFont val="Verdana"/>
        <family val="2"/>
      </rPr>
      <t>FRUGT/GRØNT</t>
    </r>
    <r>
      <rPr>
        <b/>
        <sz val="8"/>
        <color theme="1"/>
        <rFont val="Verdana"/>
        <family val="2"/>
      </rPr>
      <t xml:space="preserve">
Gruppe 4
Sats 2,87 kr.</t>
    </r>
  </si>
  <si>
    <r>
      <t xml:space="preserve">B.10
</t>
    </r>
    <r>
      <rPr>
        <b/>
        <sz val="8"/>
        <color theme="9"/>
        <rFont val="Verdana"/>
        <family val="2"/>
      </rPr>
      <t>KONVENTIONEL</t>
    </r>
    <r>
      <rPr>
        <b/>
        <sz val="8"/>
        <color theme="1"/>
        <rFont val="Verdana"/>
        <family val="2"/>
      </rPr>
      <t xml:space="preserve"> </t>
    </r>
    <r>
      <rPr>
        <b/>
        <sz val="8"/>
        <color theme="9"/>
        <rFont val="Verdana"/>
        <family val="2"/>
      </rPr>
      <t>FRUGT/GRØNT</t>
    </r>
    <r>
      <rPr>
        <b/>
        <sz val="8"/>
        <color theme="1"/>
        <rFont val="Verdana"/>
        <family val="2"/>
      </rPr>
      <t xml:space="preserve">
Gruppe 3
Sats 1,73 kr.</t>
    </r>
  </si>
  <si>
    <r>
      <t xml:space="preserve">B.9
</t>
    </r>
    <r>
      <rPr>
        <b/>
        <sz val="8"/>
        <color theme="9"/>
        <rFont val="Verdana"/>
        <family val="2"/>
      </rPr>
      <t>KONVENTIONEL</t>
    </r>
    <r>
      <rPr>
        <b/>
        <sz val="8"/>
        <color theme="1"/>
        <rFont val="Verdana"/>
        <family val="2"/>
      </rPr>
      <t xml:space="preserve"> </t>
    </r>
    <r>
      <rPr>
        <b/>
        <sz val="8"/>
        <color theme="9"/>
        <rFont val="Verdana"/>
        <family val="2"/>
      </rPr>
      <t>FRUGT/GRØNT</t>
    </r>
    <r>
      <rPr>
        <b/>
        <sz val="8"/>
        <color theme="1"/>
        <rFont val="Verdana"/>
        <family val="2"/>
      </rPr>
      <t xml:space="preserve">
Gruppe 2
Sats 1,07 kr.</t>
    </r>
  </si>
  <si>
    <r>
      <t xml:space="preserve">B.8
</t>
    </r>
    <r>
      <rPr>
        <b/>
        <sz val="8"/>
        <color theme="9"/>
        <rFont val="Verdana"/>
        <family val="2"/>
      </rPr>
      <t>KONVENTIONEL</t>
    </r>
    <r>
      <rPr>
        <b/>
        <sz val="8"/>
        <color theme="1"/>
        <rFont val="Verdana"/>
        <family val="2"/>
      </rPr>
      <t xml:space="preserve"> </t>
    </r>
    <r>
      <rPr>
        <b/>
        <sz val="8"/>
        <color theme="9"/>
        <rFont val="Verdana"/>
        <family val="2"/>
      </rPr>
      <t>FRUGT/GRØNT</t>
    </r>
    <r>
      <rPr>
        <b/>
        <sz val="8"/>
        <color theme="1"/>
        <rFont val="Verdana"/>
        <family val="2"/>
      </rPr>
      <t xml:space="preserve">
Gruppe 1
Sats 0,54 kr.</t>
    </r>
  </si>
  <si>
    <r>
      <t xml:space="preserve">A.3
Samlet mængde frugt og grønt (kg), der MAKSIMALT kan ansøges om:
</t>
    </r>
    <r>
      <rPr>
        <sz val="9"/>
        <color rgb="FF0070C0"/>
        <rFont val="Verdana"/>
        <family val="2"/>
      </rPr>
      <t>Da vi maksimalt kan give tilskud til 100 gram pr. elev pr. dag</t>
    </r>
  </si>
  <si>
    <t>A.5
Samlet beløb, der maksimalt kan søges udbetalt, beregnet ud fra A.4:</t>
  </si>
  <si>
    <t>Beregnet felt, som udfyldes, når oplysninger om skolerne er udfyldt i pkt. B nedenfor</t>
  </si>
  <si>
    <t>Beregnet felt, som udfyldes, når oplysninger om antal elever for hver skole er udfyldt i pkt. B nedenfor</t>
  </si>
  <si>
    <t>Beregnet felt, som udfyldes, når oplysninger om antal elever og antal uddelingsdage for hver skole er udfyldt i pkt. B nedenfor</t>
  </si>
  <si>
    <t>Beregnet felt, som udfyldes, når den ansøgte mængde for hver skole er fordelt på de forskellige produktgrupper i pkt. B nedenfor</t>
  </si>
  <si>
    <t>Uddelingsdage i gennemsnit:</t>
  </si>
  <si>
    <t>A.1
Det samlede antal skoler, der er omfattet af denne ansøgning om udbetaling:</t>
  </si>
  <si>
    <t>A.2
Det samlede antal elever, der er omfattet af denne ansøgning om udbetaling:</t>
  </si>
  <si>
    <t>Beregnet felt, som udfyldes, når A.6 og A.7 er udfyldt. I kan højest få udbetalt et tilskud, der svarer til resttilsagnet.</t>
  </si>
  <si>
    <t>Beregnet felt, som udfyldes, nå A.5 og A.8 er udfyldt. Her finder I det beløb, I kan få udbetalt, ud fra de mængder I har ansøgt om i pkt. B. Dog kan I ikke få udbetalt mere end resttilsagnet.</t>
  </si>
  <si>
    <t>Journal nr.:</t>
  </si>
  <si>
    <t>Tilsagnshavers navn:</t>
  </si>
  <si>
    <r>
      <rPr>
        <b/>
        <sz val="26"/>
        <color rgb="FF0070C0"/>
        <rFont val="Verdana"/>
        <family val="2"/>
      </rPr>
      <t xml:space="preserve">Bilag til ansøgning om udbetaling af tilskud til skolefrugt og -grønt 2023/2024          </t>
    </r>
    <r>
      <rPr>
        <b/>
        <sz val="12"/>
        <color rgb="FF0070C0"/>
        <rFont val="Verdana"/>
        <family val="2"/>
      </rPr>
      <t xml:space="preserve">
</t>
    </r>
    <r>
      <rPr>
        <b/>
        <sz val="22"/>
        <color rgb="FF0070C0"/>
        <rFont val="Verdana"/>
        <family val="2"/>
      </rPr>
      <t>Oplysninger om de deltagende skoler og institutioner, 
den ansøgte mængde frugt/grønt for hver skole, 
og det ansøgte beløb</t>
    </r>
  </si>
  <si>
    <t>34409-23-</t>
  </si>
  <si>
    <r>
      <rPr>
        <b/>
        <sz val="9"/>
        <rFont val="Verdana"/>
        <family val="2"/>
      </rPr>
      <t>A.6 Tilsagnsbeløb (kr.):</t>
    </r>
    <r>
      <rPr>
        <b/>
        <sz val="9"/>
        <color rgb="FFFF0000"/>
        <rFont val="Verdana"/>
        <family val="2"/>
      </rPr>
      <t xml:space="preserve">
</t>
    </r>
    <r>
      <rPr>
        <sz val="9"/>
        <color rgb="FF0070C0"/>
        <rFont val="Verdana"/>
        <family val="2"/>
      </rPr>
      <t>Skriv det beløb, som står i fra jeres seneste tilsagnsbrev for skoleåret 2023/2024</t>
    </r>
  </si>
  <si>
    <r>
      <rPr>
        <b/>
        <sz val="9"/>
        <rFont val="Verdana"/>
        <family val="2"/>
      </rPr>
      <t>A.7  Tidligere udbetalt beløb (i alt):</t>
    </r>
    <r>
      <rPr>
        <b/>
        <sz val="9"/>
        <color rgb="FFFF0000"/>
        <rFont val="Verdana"/>
        <family val="2"/>
      </rPr>
      <t xml:space="preserve">
</t>
    </r>
    <r>
      <rPr>
        <sz val="9"/>
        <color rgb="FF0070C0"/>
        <rFont val="Verdana"/>
        <family val="2"/>
      </rPr>
      <t>Skriv det beløb, som står i jeres udbetalingsbrev, hvis I tidligere har fået udbetalt tilskud for skoleåret 2023/2024</t>
    </r>
  </si>
  <si>
    <r>
      <t xml:space="preserve">1.  Angiv for hver skole navnet på skolen, CVR-, P- og postnummer (B.1 - B.4).
2.  Angiv for hver skole det antal elever, I har leveret frugt og grønt til i uddelingsperioden (B.5).
     </t>
    </r>
    <r>
      <rPr>
        <sz val="12"/>
        <color rgb="FFFF0000"/>
        <rFont val="Verdana"/>
        <family val="2"/>
      </rPr>
      <t xml:space="preserve">Antallet af elever skal beregnes og angives som et gennemsnit i uddelingsperioden. Den sidste undervisningsdag i hver måned i uddelingsperioden, skal skolen opgøre antallet af deltgende elever. Ud fra disse tal skal skolen herefter beregne det   
      gennemsnitlige antal elever, der har deltaget i skoleordningen for frugt og grønt i uddelingsperioden. Gennemsnittet af antal deltagende elever i uddelingsperioden skal angives </t>
    </r>
    <r>
      <rPr>
        <b/>
        <i/>
        <u/>
        <sz val="12"/>
        <color rgb="FFFF0000"/>
        <rFont val="Verdana"/>
        <family val="2"/>
      </rPr>
      <t>med to decimaler</t>
    </r>
    <r>
      <rPr>
        <sz val="12"/>
        <color rgb="FFFF0000"/>
        <rFont val="Verdana"/>
        <family val="2"/>
      </rPr>
      <t>.</t>
    </r>
    <r>
      <rPr>
        <b/>
        <sz val="16"/>
        <color rgb="FF0070C0"/>
        <rFont val="Verdana"/>
        <family val="2"/>
      </rPr>
      <t xml:space="preserve">
3. Angiv for hver skole antallet af uddelingsdage i uddelingsperioden (B.6).
4.  I B.7 beregnes den maksimalt mulige mængde frugt/grønt for hver skole, da vi maksimalt kan give tilskud til 100 g frugt/grønt pr. elev pr. dag.
6.  Angiv for hver af produktgrupperne, den mængde af frugt og grønt, I </t>
    </r>
    <r>
      <rPr>
        <b/>
        <u/>
        <sz val="16"/>
        <color rgb="FF0070C0"/>
        <rFont val="Verdana"/>
        <family val="2"/>
      </rPr>
      <t>ansøger</t>
    </r>
    <r>
      <rPr>
        <b/>
        <sz val="16"/>
        <color rgb="FF0070C0"/>
        <rFont val="Verdana"/>
        <family val="2"/>
      </rPr>
      <t xml:space="preserve"> om udbetaling til for hver skole (B.8 - B.16). Mængden angives i kg.
     </t>
    </r>
    <r>
      <rPr>
        <sz val="12"/>
        <color rgb="FFFF0000"/>
        <rFont val="Verdana"/>
        <family val="2"/>
      </rPr>
      <t xml:space="preserve">Hvis den samlede mængde frugt/grønt, I har uddelt på den enkelte skole, er </t>
    </r>
    <r>
      <rPr>
        <u/>
        <sz val="12"/>
        <color rgb="FFFF0000"/>
        <rFont val="Verdana"/>
        <family val="2"/>
      </rPr>
      <t>større</t>
    </r>
    <r>
      <rPr>
        <sz val="12"/>
        <color rgb="FFFF0000"/>
        <rFont val="Verdana"/>
        <family val="2"/>
      </rPr>
      <t xml:space="preserve"> end den maksimalt mulige mængde, vi kan give tilskud til, 
      skal I fordele d</t>
    </r>
    <r>
      <rPr>
        <u/>
        <sz val="12"/>
        <color rgb="FFFF0000"/>
        <rFont val="Verdana"/>
        <family val="2"/>
      </rPr>
      <t>en maksimalt mulige mængde</t>
    </r>
    <r>
      <rPr>
        <sz val="12"/>
        <color rgb="FFFF0000"/>
        <rFont val="Verdana"/>
        <family val="2"/>
      </rPr>
      <t xml:space="preserve"> under de forskellige produktgrupper, så I kun ansøger om den maksimalt mulige mængde for hver skole.
      </t>
    </r>
    <r>
      <rPr>
        <sz val="12"/>
        <color rgb="FFC00000"/>
        <rFont val="Verdana"/>
        <family val="2"/>
      </rPr>
      <t xml:space="preserve">Hvis den samlede mængde frugt/grønt, I har uddelt på den enkelte skole, er </t>
    </r>
    <r>
      <rPr>
        <u/>
        <sz val="12"/>
        <color rgb="FFC00000"/>
        <rFont val="Verdana"/>
        <family val="2"/>
      </rPr>
      <t>mindre</t>
    </r>
    <r>
      <rPr>
        <sz val="12"/>
        <color rgb="FFC00000"/>
        <rFont val="Verdana"/>
        <family val="2"/>
      </rPr>
      <t xml:space="preserve"> end den maksimalt mulige mængde, vi kan give tilskud til, 
      skal I fordele </t>
    </r>
    <r>
      <rPr>
        <u/>
        <sz val="12"/>
        <color rgb="FFC00000"/>
        <rFont val="Verdana"/>
        <family val="2"/>
      </rPr>
      <t>den uddelte mængde</t>
    </r>
    <r>
      <rPr>
        <sz val="12"/>
        <color rgb="FFC00000"/>
        <rFont val="Verdana"/>
        <family val="2"/>
      </rPr>
      <t xml:space="preserve"> under de forskellige produktgrupper, så I kun ansøger om den uddelte mængde for hver skole.</t>
    </r>
    <r>
      <rPr>
        <sz val="12"/>
        <color rgb="FFFF0000"/>
        <rFont val="Verdana"/>
        <family val="2"/>
      </rPr>
      <t xml:space="preserve">
</t>
    </r>
    <r>
      <rPr>
        <b/>
        <sz val="16"/>
        <color rgb="FF0070C0"/>
        <rFont val="Verdana"/>
        <family val="2"/>
      </rPr>
      <t>6.  B.17 og B.18 beregnes automatisk, når I har udfyldt B.8 - B.16.</t>
    </r>
    <r>
      <rPr>
        <sz val="12"/>
        <color rgb="FF0070C0"/>
        <rFont val="Verdana"/>
        <family val="2"/>
      </rPr>
      <t xml:space="preserve">
</t>
    </r>
    <r>
      <rPr>
        <b/>
        <sz val="16"/>
        <color rgb="FF0070C0"/>
        <rFont val="Verdana"/>
        <family val="2"/>
      </rPr>
      <t xml:space="preserve">
</t>
    </r>
    <r>
      <rPr>
        <sz val="14"/>
        <color theme="0"/>
        <rFont val="Verdana"/>
        <family val="2"/>
      </rPr>
      <t>Der er indsat en fane 'Tilskudssatser' nederst til venstre, hvor I kan se de forskellige produktgrupper og de tilhørende tilskudssatser.</t>
    </r>
    <r>
      <rPr>
        <b/>
        <sz val="16"/>
        <color rgb="FF0070C0"/>
        <rFont val="Verdana"/>
        <family val="2"/>
      </rPr>
      <t xml:space="preserve">
</t>
    </r>
  </si>
  <si>
    <r>
      <t xml:space="preserve">B.5
Antal elever
</t>
    </r>
    <r>
      <rPr>
        <b/>
        <sz val="7"/>
        <color theme="8"/>
        <rFont val="Verdana"/>
        <family val="2"/>
      </rPr>
      <t>Her skriver du det gennemsnitlige antal elever, der deltager i ordningen på den enkelte skole</t>
    </r>
    <r>
      <rPr>
        <b/>
        <sz val="8"/>
        <color theme="1"/>
        <rFont val="Verdana"/>
        <family val="2"/>
      </rPr>
      <t xml:space="preserve">. </t>
    </r>
    <r>
      <rPr>
        <b/>
        <sz val="8"/>
        <color rgb="FFFF0000"/>
        <rFont val="Verdana"/>
        <family val="2"/>
      </rPr>
      <t xml:space="preserve">
Antallet skal angives med to decimaler.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</si>
</sst>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k_r_._-;\-* #,##0.00\ _k_r_._-;_-* &quot;-&quot;??\ _k_r_._-;_-@_-"/>
    <numFmt numFmtId="164" formatCode="&quot;kr.&quot;\ #,##0.00"/>
    <numFmt numFmtId="165" formatCode="_-* #,##0.00\ [$kr.-406]_-;\-* #,##0.00\ [$kr.-406]_-;_-* &quot;-&quot;??\ [$kr.-406]_-;_-@_-"/>
    <numFmt numFmtId="166" formatCode="_-* #,##0\ _k_r_._-;\-* #,##0\ _k_r_._-;_-* &quot;-&quot;??\ _k_r_._-;_-@_-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sz val="9"/>
      <color theme="1"/>
      <name val="Verdana"/>
      <family val="2"/>
    </font>
    <font>
      <sz val="12"/>
      <color theme="1"/>
      <name val="Verdana"/>
      <family val="2"/>
    </font>
    <font>
      <b/>
      <sz val="9"/>
      <color indexed="8"/>
      <name val="Verdana"/>
      <family val="2"/>
    </font>
    <font>
      <b/>
      <sz val="9"/>
      <color theme="1"/>
      <name val="Verdana"/>
      <family val="2"/>
    </font>
    <font>
      <i/>
      <sz val="8"/>
      <color theme="1"/>
      <name val="Verdana"/>
      <family val="2"/>
    </font>
    <font>
      <b/>
      <sz val="8"/>
      <color theme="1"/>
      <name val="Verdana"/>
      <family val="2"/>
    </font>
    <font>
      <b/>
      <sz val="7"/>
      <color theme="4"/>
      <name val="Verdana"/>
      <family val="2"/>
    </font>
    <font>
      <b/>
      <sz val="8"/>
      <color theme="9"/>
      <name val="Verdana"/>
      <family val="2"/>
    </font>
    <font>
      <b/>
      <sz val="8"/>
      <color rgb="FFFF0000"/>
      <name val="Verdana"/>
      <family val="2"/>
    </font>
    <font>
      <sz val="8"/>
      <color theme="1"/>
      <name val="Verdana"/>
      <family val="2"/>
    </font>
    <font>
      <b/>
      <sz val="8"/>
      <color theme="4"/>
      <name val="Verdana"/>
      <family val="2"/>
    </font>
    <font>
      <b/>
      <sz val="7"/>
      <color theme="1"/>
      <name val="Verdana"/>
      <family val="2"/>
    </font>
    <font>
      <b/>
      <sz val="8"/>
      <color rgb="FF00A7B5"/>
      <name val="Arial"/>
      <family val="2"/>
    </font>
    <font>
      <sz val="8"/>
      <color rgb="FF00A7B5"/>
      <name val="Arial"/>
      <family val="2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7"/>
      <color theme="8"/>
      <name val="Verdana"/>
      <family val="2"/>
    </font>
    <font>
      <b/>
      <sz val="8"/>
      <color theme="8"/>
      <name val="Verdana"/>
      <family val="2"/>
    </font>
    <font>
      <b/>
      <sz val="12"/>
      <color theme="0"/>
      <name val="Verdana"/>
      <family val="2"/>
    </font>
    <font>
      <b/>
      <sz val="7"/>
      <color theme="4" tint="-0.249977111117893"/>
      <name val="Verdana"/>
      <family val="2"/>
    </font>
    <font>
      <b/>
      <sz val="20"/>
      <color theme="1"/>
      <name val="Verdana"/>
      <family val="2"/>
    </font>
    <font>
      <i/>
      <sz val="9"/>
      <color theme="1"/>
      <name val="Verdana"/>
      <family val="2"/>
    </font>
    <font>
      <sz val="9"/>
      <color indexed="8"/>
      <name val="Verdana"/>
      <family val="2"/>
    </font>
    <font>
      <sz val="9"/>
      <color rgb="FF0070C0"/>
      <name val="Verdana"/>
      <family val="2"/>
    </font>
    <font>
      <b/>
      <sz val="12"/>
      <color rgb="FF0070C0"/>
      <name val="Verdana"/>
      <family val="2"/>
    </font>
    <font>
      <b/>
      <sz val="16"/>
      <color rgb="FF0070C0"/>
      <name val="Verdana"/>
      <family val="2"/>
    </font>
    <font>
      <b/>
      <sz val="26"/>
      <color rgb="FF0070C0"/>
      <name val="Verdana"/>
      <family val="2"/>
    </font>
    <font>
      <b/>
      <u/>
      <sz val="16"/>
      <color rgb="FF0070C0"/>
      <name val="Verdana"/>
      <family val="2"/>
    </font>
    <font>
      <sz val="12"/>
      <color rgb="FF0070C0"/>
      <name val="Verdana"/>
      <family val="2"/>
    </font>
    <font>
      <sz val="12"/>
      <color rgb="FFFF0000"/>
      <name val="Verdana"/>
      <family val="2"/>
    </font>
    <font>
      <u/>
      <sz val="12"/>
      <color rgb="FFFF0000"/>
      <name val="Verdana"/>
      <family val="2"/>
    </font>
    <font>
      <b/>
      <sz val="20"/>
      <name val="Verdana"/>
      <family val="2"/>
    </font>
    <font>
      <sz val="12"/>
      <color rgb="FFC00000"/>
      <name val="Verdana"/>
      <family val="2"/>
    </font>
    <font>
      <u/>
      <sz val="12"/>
      <color rgb="FFC00000"/>
      <name val="Verdana"/>
      <family val="2"/>
    </font>
    <font>
      <sz val="14"/>
      <color theme="0"/>
      <name val="Verdana"/>
      <family val="2"/>
    </font>
    <font>
      <b/>
      <sz val="9"/>
      <color rgb="FFFF0000"/>
      <name val="Verdana"/>
      <family val="2"/>
    </font>
    <font>
      <b/>
      <sz val="9"/>
      <name val="Verdana"/>
      <family val="2"/>
    </font>
    <font>
      <b/>
      <sz val="22"/>
      <color rgb="FF0070C0"/>
      <name val="Verdana"/>
      <family val="2"/>
    </font>
    <font>
      <b/>
      <sz val="16"/>
      <color theme="1"/>
      <name val="Verdana"/>
      <family val="2"/>
    </font>
    <font>
      <b/>
      <sz val="26"/>
      <color rgb="FF0070C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u/>
      <sz val="12"/>
      <color rgb="FFFF0000"/>
      <name val="Verdana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E5F6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7">
    <xf numFmtId="0" fontId="0" fillId="0" borderId="0" xfId="0"/>
    <xf numFmtId="0" fontId="0" fillId="0" borderId="0" xfId="0" applyFill="1" applyProtection="1"/>
    <xf numFmtId="0" fontId="4" fillId="0" borderId="0" xfId="0" applyFont="1" applyFill="1" applyProtection="1"/>
    <xf numFmtId="0" fontId="4" fillId="0" borderId="0" xfId="0" applyFont="1" applyProtection="1"/>
    <xf numFmtId="0" fontId="4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horizontal="left" vertical="center" wrapText="1" indent="1"/>
    </xf>
    <xf numFmtId="0" fontId="6" fillId="2" borderId="1" xfId="0" applyFont="1" applyFill="1" applyBorder="1" applyAlignment="1" applyProtection="1">
      <alignment horizontal="left" vertical="center" wrapText="1" indent="3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7" fillId="2" borderId="0" xfId="0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horizontal="right" vertical="center" wrapText="1"/>
    </xf>
    <xf numFmtId="0" fontId="0" fillId="0" borderId="0" xfId="0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6" fillId="2" borderId="1" xfId="0" applyFont="1" applyFill="1" applyBorder="1" applyAlignment="1" applyProtection="1">
      <alignment horizontal="right" vertical="center" wrapText="1"/>
    </xf>
    <xf numFmtId="0" fontId="6" fillId="2" borderId="0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horizontal="left" vertical="center" wrapText="1" indent="3"/>
    </xf>
    <xf numFmtId="0" fontId="8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 wrapText="1"/>
    </xf>
    <xf numFmtId="0" fontId="7" fillId="2" borderId="0" xfId="0" applyFont="1" applyFill="1" applyBorder="1" applyAlignment="1" applyProtection="1">
      <alignment vertical="center" wrapText="1"/>
    </xf>
    <xf numFmtId="0" fontId="13" fillId="0" borderId="0" xfId="0" applyFont="1" applyFill="1" applyProtection="1"/>
    <xf numFmtId="0" fontId="13" fillId="0" borderId="0" xfId="0" applyFont="1" applyFill="1" applyAlignment="1" applyProtection="1">
      <alignment wrapText="1"/>
    </xf>
    <xf numFmtId="0" fontId="13" fillId="0" borderId="0" xfId="0" applyFont="1" applyProtection="1"/>
    <xf numFmtId="0" fontId="9" fillId="0" borderId="10" xfId="0" applyFont="1" applyBorder="1" applyAlignment="1" applyProtection="1">
      <alignment vertical="top" wrapText="1"/>
    </xf>
    <xf numFmtId="0" fontId="9" fillId="0" borderId="11" xfId="0" applyFont="1" applyBorder="1" applyAlignment="1" applyProtection="1">
      <alignment vertical="top" wrapText="1"/>
    </xf>
    <xf numFmtId="0" fontId="9" fillId="0" borderId="12" xfId="0" applyFont="1" applyBorder="1" applyAlignment="1" applyProtection="1">
      <alignment vertical="top" wrapText="1"/>
    </xf>
    <xf numFmtId="0" fontId="9" fillId="0" borderId="14" xfId="0" applyFont="1" applyBorder="1" applyAlignment="1" applyProtection="1">
      <alignment vertical="center"/>
      <protection locked="0"/>
    </xf>
    <xf numFmtId="0" fontId="13" fillId="0" borderId="15" xfId="0" applyFont="1" applyBorder="1" applyAlignment="1" applyProtection="1">
      <alignment vertical="center"/>
      <protection locked="0"/>
    </xf>
    <xf numFmtId="0" fontId="13" fillId="0" borderId="16" xfId="0" applyFont="1" applyBorder="1" applyAlignment="1" applyProtection="1">
      <alignment vertical="center"/>
      <protection locked="0"/>
    </xf>
    <xf numFmtId="0" fontId="13" fillId="0" borderId="17" xfId="0" applyFont="1" applyBorder="1" applyAlignment="1" applyProtection="1">
      <alignment horizontal="left" vertical="center" wrapText="1"/>
      <protection locked="0"/>
    </xf>
    <xf numFmtId="0" fontId="13" fillId="0" borderId="18" xfId="0" applyFont="1" applyBorder="1" applyAlignment="1" applyProtection="1">
      <alignment horizontal="center" vertical="center" wrapText="1"/>
      <protection locked="0"/>
    </xf>
    <xf numFmtId="1" fontId="13" fillId="0" borderId="19" xfId="0" applyNumberFormat="1" applyFont="1" applyBorder="1" applyAlignment="1" applyProtection="1">
      <alignment horizontal="center" vertical="center"/>
      <protection locked="0"/>
    </xf>
    <xf numFmtId="164" fontId="13" fillId="3" borderId="20" xfId="0" applyNumberFormat="1" applyFont="1" applyFill="1" applyBorder="1" applyAlignment="1" applyProtection="1">
      <alignment horizontal="center" vertical="center"/>
    </xf>
    <xf numFmtId="164" fontId="9" fillId="3" borderId="21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22" xfId="0" applyFont="1" applyBorder="1" applyAlignment="1" applyProtection="1">
      <alignment vertical="center"/>
      <protection locked="0"/>
    </xf>
    <xf numFmtId="0" fontId="13" fillId="0" borderId="23" xfId="0" applyFont="1" applyBorder="1" applyAlignment="1" applyProtection="1">
      <alignment vertical="center"/>
      <protection locked="0"/>
    </xf>
    <xf numFmtId="0" fontId="13" fillId="0" borderId="24" xfId="0" applyFont="1" applyBorder="1" applyAlignment="1" applyProtection="1">
      <alignment vertical="center"/>
      <protection locked="0"/>
    </xf>
    <xf numFmtId="0" fontId="13" fillId="0" borderId="25" xfId="0" applyFont="1" applyBorder="1" applyAlignment="1" applyProtection="1">
      <alignment horizontal="left" vertical="center" wrapText="1"/>
      <protection locked="0"/>
    </xf>
    <xf numFmtId="0" fontId="13" fillId="0" borderId="26" xfId="0" applyFont="1" applyBorder="1" applyAlignment="1" applyProtection="1">
      <alignment horizontal="center" vertical="center" wrapText="1"/>
      <protection locked="0"/>
    </xf>
    <xf numFmtId="1" fontId="13" fillId="0" borderId="22" xfId="0" applyNumberFormat="1" applyFont="1" applyBorder="1" applyAlignment="1" applyProtection="1">
      <alignment horizontal="center" vertical="center"/>
      <protection locked="0"/>
    </xf>
    <xf numFmtId="164" fontId="13" fillId="3" borderId="23" xfId="0" applyNumberFormat="1" applyFont="1" applyFill="1" applyBorder="1" applyAlignment="1" applyProtection="1">
      <alignment horizontal="center" vertical="center"/>
    </xf>
    <xf numFmtId="164" fontId="9" fillId="3" borderId="25" xfId="0" applyNumberFormat="1" applyFont="1" applyFill="1" applyBorder="1" applyAlignment="1" applyProtection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vertical="center" wrapText="1"/>
    </xf>
    <xf numFmtId="0" fontId="17" fillId="6" borderId="0" xfId="0" applyFont="1" applyFill="1" applyAlignment="1">
      <alignment vertical="center" wrapText="1"/>
    </xf>
    <xf numFmtId="0" fontId="17" fillId="6" borderId="4" xfId="0" applyFont="1" applyFill="1" applyBorder="1" applyAlignment="1">
      <alignment vertical="center" wrapText="1"/>
    </xf>
    <xf numFmtId="0" fontId="17" fillId="5" borderId="0" xfId="0" applyFont="1" applyFill="1" applyAlignment="1">
      <alignment horizontal="center" vertical="center" wrapText="1"/>
    </xf>
    <xf numFmtId="0" fontId="0" fillId="6" borderId="0" xfId="0" applyFill="1" applyAlignment="1">
      <alignment vertical="top" wrapText="1"/>
    </xf>
    <xf numFmtId="0" fontId="0" fillId="6" borderId="4" xfId="0" applyFill="1" applyBorder="1" applyAlignment="1">
      <alignment vertical="top" wrapText="1"/>
    </xf>
    <xf numFmtId="0" fontId="17" fillId="5" borderId="4" xfId="0" applyFont="1" applyFill="1" applyBorder="1" applyAlignment="1">
      <alignment horizontal="center" vertical="center" wrapText="1"/>
    </xf>
    <xf numFmtId="0" fontId="13" fillId="0" borderId="27" xfId="0" applyFont="1" applyBorder="1" applyAlignment="1" applyProtection="1">
      <alignment horizontal="center" vertical="center" wrapText="1"/>
      <protection locked="0"/>
    </xf>
    <xf numFmtId="0" fontId="13" fillId="0" borderId="28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vertical="top" wrapText="1"/>
    </xf>
    <xf numFmtId="1" fontId="13" fillId="0" borderId="29" xfId="0" applyNumberFormat="1" applyFont="1" applyBorder="1" applyAlignment="1" applyProtection="1">
      <alignment horizontal="center" vertical="center"/>
      <protection locked="0"/>
    </xf>
    <xf numFmtId="1" fontId="13" fillId="0" borderId="30" xfId="0" applyNumberFormat="1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wrapText="1"/>
    </xf>
    <xf numFmtId="0" fontId="4" fillId="0" borderId="0" xfId="0" applyFont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vertical="center" wrapText="1"/>
      <protection locked="0"/>
    </xf>
    <xf numFmtId="0" fontId="0" fillId="0" borderId="31" xfId="0" applyBorder="1" applyAlignment="1">
      <alignment horizontal="left" vertical="top" wrapText="1" indent="1"/>
    </xf>
    <xf numFmtId="0" fontId="0" fillId="0" borderId="32" xfId="0" applyBorder="1" applyAlignment="1">
      <alignment horizontal="left" vertical="top" wrapText="1" indent="1"/>
    </xf>
    <xf numFmtId="0" fontId="0" fillId="0" borderId="33" xfId="0" applyBorder="1" applyAlignment="1">
      <alignment horizontal="left" vertical="top" wrapText="1" indent="1"/>
    </xf>
    <xf numFmtId="0" fontId="0" fillId="0" borderId="38" xfId="0" applyBorder="1" applyAlignment="1">
      <alignment horizontal="left" vertical="top" wrapText="1" indent="1"/>
    </xf>
    <xf numFmtId="0" fontId="21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2" fillId="0" borderId="36" xfId="0" applyFont="1" applyBorder="1" applyAlignment="1">
      <alignment horizontal="left" vertical="center" wrapText="1" indent="1"/>
    </xf>
    <xf numFmtId="0" fontId="2" fillId="0" borderId="37" xfId="0" applyFont="1" applyBorder="1" applyAlignment="1">
      <alignment horizontal="left" vertical="top" wrapText="1" indent="1"/>
    </xf>
    <xf numFmtId="0" fontId="2" fillId="0" borderId="40" xfId="0" applyFont="1" applyBorder="1" applyAlignment="1">
      <alignment horizontal="left" vertical="center" wrapText="1" indent="1"/>
    </xf>
    <xf numFmtId="0" fontId="2" fillId="0" borderId="41" xfId="0" applyFont="1" applyBorder="1" applyAlignment="1">
      <alignment horizontal="left" vertical="top" wrapText="1" indent="1"/>
    </xf>
    <xf numFmtId="0" fontId="16" fillId="5" borderId="0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vertical="center" wrapText="1"/>
    </xf>
    <xf numFmtId="0" fontId="6" fillId="0" borderId="0" xfId="0" applyFont="1" applyBorder="1" applyAlignment="1" applyProtection="1">
      <alignment horizontal="center" vertical="center" wrapText="1"/>
      <protection locked="0"/>
    </xf>
    <xf numFmtId="1" fontId="13" fillId="3" borderId="19" xfId="0" applyNumberFormat="1" applyFont="1" applyFill="1" applyBorder="1" applyAlignment="1" applyProtection="1">
      <alignment horizontal="center" vertical="center"/>
    </xf>
    <xf numFmtId="1" fontId="6" fillId="0" borderId="0" xfId="0" applyNumberFormat="1" applyFont="1" applyBorder="1" applyAlignment="1" applyProtection="1">
      <alignment horizontal="center" vertical="center" wrapText="1"/>
      <protection locked="0"/>
    </xf>
    <xf numFmtId="1" fontId="13" fillId="0" borderId="19" xfId="0" applyNumberFormat="1" applyFont="1" applyFill="1" applyBorder="1" applyAlignment="1" applyProtection="1">
      <alignment horizontal="center" vertical="center"/>
    </xf>
    <xf numFmtId="0" fontId="13" fillId="0" borderId="26" xfId="0" applyFont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 indent="1"/>
    </xf>
    <xf numFmtId="0" fontId="4" fillId="2" borderId="2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horizontal="right" vertical="center" wrapText="1"/>
    </xf>
    <xf numFmtId="165" fontId="13" fillId="3" borderId="17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left" wrapText="1" indent="1"/>
    </xf>
    <xf numFmtId="0" fontId="0" fillId="0" borderId="0" xfId="0"/>
    <xf numFmtId="0" fontId="5" fillId="2" borderId="0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left" vertical="center" wrapText="1" indent="3"/>
    </xf>
    <xf numFmtId="0" fontId="0" fillId="0" borderId="0" xfId="0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6" fillId="2" borderId="2" xfId="0" applyFont="1" applyFill="1" applyBorder="1" applyAlignment="1" applyProtection="1">
      <alignment horizontal="left" vertical="center" wrapText="1" indent="1"/>
    </xf>
    <xf numFmtId="165" fontId="0" fillId="0" borderId="23" xfId="0" applyNumberFormat="1" applyBorder="1" applyAlignment="1">
      <alignment horizontal="center" vertical="center"/>
    </xf>
    <xf numFmtId="165" fontId="0" fillId="0" borderId="25" xfId="0" applyNumberFormat="1" applyBorder="1" applyAlignment="1">
      <alignment horizontal="center" vertical="center"/>
    </xf>
    <xf numFmtId="165" fontId="0" fillId="0" borderId="30" xfId="0" applyNumberFormat="1" applyBorder="1" applyAlignment="1">
      <alignment horizontal="center" vertical="center"/>
    </xf>
    <xf numFmtId="165" fontId="0" fillId="0" borderId="23" xfId="0" applyNumberFormat="1" applyBorder="1" applyAlignment="1">
      <alignment vertical="center"/>
    </xf>
    <xf numFmtId="165" fontId="0" fillId="0" borderId="25" xfId="0" applyNumberFormat="1" applyBorder="1" applyAlignment="1">
      <alignment vertical="center"/>
    </xf>
    <xf numFmtId="165" fontId="0" fillId="0" borderId="22" xfId="0" applyNumberFormat="1" applyBorder="1" applyAlignment="1">
      <alignment horizontal="left" vertical="center"/>
    </xf>
    <xf numFmtId="0" fontId="9" fillId="9" borderId="15" xfId="0" applyFont="1" applyFill="1" applyBorder="1" applyAlignment="1" applyProtection="1">
      <alignment vertical="top" wrapText="1"/>
    </xf>
    <xf numFmtId="0" fontId="9" fillId="9" borderId="17" xfId="0" applyFont="1" applyFill="1" applyBorder="1" applyAlignment="1" applyProtection="1">
      <alignment vertical="top" wrapText="1"/>
    </xf>
    <xf numFmtId="0" fontId="9" fillId="9" borderId="46" xfId="0" applyFont="1" applyFill="1" applyBorder="1" applyAlignment="1" applyProtection="1">
      <alignment vertical="top" wrapText="1"/>
    </xf>
    <xf numFmtId="0" fontId="9" fillId="9" borderId="32" xfId="0" applyFont="1" applyFill="1" applyBorder="1" applyAlignment="1" applyProtection="1">
      <alignment vertical="top" wrapText="1"/>
    </xf>
    <xf numFmtId="0" fontId="7" fillId="2" borderId="0" xfId="0" applyFont="1" applyFill="1" applyBorder="1" applyAlignment="1" applyProtection="1">
      <alignment horizontal="left" wrapText="1" indent="1"/>
    </xf>
    <xf numFmtId="0" fontId="6" fillId="2" borderId="0" xfId="0" applyFont="1" applyFill="1" applyBorder="1" applyAlignment="1" applyProtection="1">
      <alignment horizontal="left" vertical="center" wrapText="1"/>
    </xf>
    <xf numFmtId="0" fontId="9" fillId="9" borderId="38" xfId="0" applyFont="1" applyFill="1" applyBorder="1" applyAlignment="1" applyProtection="1">
      <alignment horizontal="left" vertical="center" wrapText="1"/>
    </xf>
    <xf numFmtId="0" fontId="7" fillId="8" borderId="43" xfId="0" applyFont="1" applyFill="1" applyBorder="1" applyAlignment="1" applyProtection="1">
      <alignment horizontal="left" wrapText="1" indent="1"/>
    </xf>
    <xf numFmtId="0" fontId="26" fillId="8" borderId="42" xfId="0" applyFont="1" applyFill="1" applyBorder="1" applyAlignment="1" applyProtection="1">
      <alignment horizontal="center" vertical="center"/>
    </xf>
    <xf numFmtId="0" fontId="7" fillId="8" borderId="44" xfId="0" applyFont="1" applyFill="1" applyBorder="1" applyAlignment="1" applyProtection="1">
      <alignment horizontal="left" wrapText="1" indent="1"/>
    </xf>
    <xf numFmtId="0" fontId="9" fillId="7" borderId="38" xfId="0" applyFont="1" applyFill="1" applyBorder="1" applyAlignment="1" applyProtection="1">
      <alignment vertical="top" wrapText="1"/>
    </xf>
    <xf numFmtId="0" fontId="2" fillId="0" borderId="0" xfId="0" applyFont="1"/>
    <xf numFmtId="0" fontId="27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43" fontId="6" fillId="2" borderId="0" xfId="1" applyFont="1" applyFill="1" applyBorder="1" applyAlignment="1" applyProtection="1">
      <alignment horizontal="right" vertical="center" wrapText="1" indent="2"/>
    </xf>
    <xf numFmtId="0" fontId="29" fillId="2" borderId="0" xfId="0" applyFont="1" applyFill="1" applyBorder="1" applyAlignment="1" applyProtection="1">
      <alignment vertical="center"/>
    </xf>
    <xf numFmtId="0" fontId="30" fillId="0" borderId="1" xfId="0" applyFont="1" applyFill="1" applyBorder="1" applyAlignment="1" applyProtection="1">
      <alignment horizontal="left" vertical="center" wrapText="1" indent="1"/>
    </xf>
    <xf numFmtId="0" fontId="30" fillId="0" borderId="0" xfId="0" applyFont="1" applyFill="1" applyBorder="1" applyAlignment="1" applyProtection="1">
      <alignment horizontal="left" vertical="center" wrapText="1" indent="1"/>
    </xf>
    <xf numFmtId="0" fontId="30" fillId="0" borderId="2" xfId="0" applyFont="1" applyFill="1" applyBorder="1" applyAlignment="1" applyProtection="1">
      <alignment horizontal="left" vertical="center" wrapText="1" indent="1"/>
    </xf>
    <xf numFmtId="0" fontId="4" fillId="0" borderId="0" xfId="0" applyFont="1" applyFill="1" applyProtection="1">
      <protection locked="0"/>
    </xf>
    <xf numFmtId="0" fontId="6" fillId="2" borderId="3" xfId="0" applyFont="1" applyFill="1" applyBorder="1" applyAlignment="1" applyProtection="1">
      <alignment horizontal="left" vertical="center" wrapText="1" indent="3"/>
    </xf>
    <xf numFmtId="0" fontId="27" fillId="2" borderId="4" xfId="0" applyFont="1" applyFill="1" applyBorder="1" applyAlignment="1" applyProtection="1">
      <alignment vertical="center"/>
    </xf>
    <xf numFmtId="0" fontId="4" fillId="2" borderId="4" xfId="0" applyFont="1" applyFill="1" applyBorder="1" applyAlignment="1" applyProtection="1">
      <alignment vertical="center"/>
    </xf>
    <xf numFmtId="0" fontId="6" fillId="2" borderId="48" xfId="0" applyFont="1" applyFill="1" applyBorder="1" applyAlignment="1" applyProtection="1">
      <alignment horizontal="left" vertical="center" wrapText="1" indent="1"/>
    </xf>
    <xf numFmtId="0" fontId="4" fillId="12" borderId="43" xfId="0" applyFont="1" applyFill="1" applyBorder="1" applyAlignment="1" applyProtection="1">
      <alignment vertical="center"/>
    </xf>
    <xf numFmtId="0" fontId="6" fillId="12" borderId="44" xfId="0" applyFont="1" applyFill="1" applyBorder="1" applyAlignment="1" applyProtection="1">
      <alignment horizontal="left" vertical="center" wrapText="1" indent="1"/>
    </xf>
    <xf numFmtId="0" fontId="9" fillId="2" borderId="0" xfId="0" applyFont="1" applyFill="1" applyBorder="1" applyAlignment="1" applyProtection="1">
      <alignment horizontal="left" vertical="top" wrapText="1"/>
    </xf>
    <xf numFmtId="0" fontId="9" fillId="9" borderId="31" xfId="0" applyFont="1" applyFill="1" applyBorder="1" applyAlignment="1" applyProtection="1">
      <alignment vertical="top" wrapText="1"/>
    </xf>
    <xf numFmtId="0" fontId="7" fillId="8" borderId="50" xfId="0" applyFont="1" applyFill="1" applyBorder="1" applyAlignment="1" applyProtection="1">
      <alignment horizontal="left" vertical="center"/>
    </xf>
    <xf numFmtId="0" fontId="2" fillId="0" borderId="0" xfId="0" applyFont="1" applyAlignment="1">
      <alignment vertical="center"/>
    </xf>
    <xf numFmtId="43" fontId="6" fillId="14" borderId="49" xfId="1" applyFont="1" applyFill="1" applyBorder="1" applyAlignment="1" applyProtection="1">
      <alignment horizontal="right" vertical="center" wrapText="1" indent="2"/>
    </xf>
    <xf numFmtId="165" fontId="6" fillId="2" borderId="0" xfId="1" applyNumberFormat="1" applyFont="1" applyFill="1" applyBorder="1" applyAlignment="1" applyProtection="1">
      <alignment horizontal="right" vertical="center" wrapText="1" indent="2"/>
    </xf>
    <xf numFmtId="0" fontId="41" fillId="2" borderId="1" xfId="0" applyFont="1" applyFill="1" applyBorder="1" applyAlignment="1" applyProtection="1">
      <alignment horizontal="left" vertical="center" wrapText="1" indent="3"/>
    </xf>
    <xf numFmtId="0" fontId="42" fillId="2" borderId="1" xfId="0" applyFont="1" applyFill="1" applyBorder="1" applyAlignment="1" applyProtection="1">
      <alignment horizontal="left" vertical="center" wrapText="1" indent="3"/>
    </xf>
    <xf numFmtId="166" fontId="6" fillId="14" borderId="49" xfId="0" applyNumberFormat="1" applyFont="1" applyFill="1" applyBorder="1" applyAlignment="1" applyProtection="1">
      <alignment horizontal="right" vertical="center" wrapText="1" indent="2"/>
    </xf>
    <xf numFmtId="0" fontId="6" fillId="14" borderId="49" xfId="1" applyNumberFormat="1" applyFont="1" applyFill="1" applyBorder="1" applyAlignment="1" applyProtection="1">
      <alignment horizontal="right" vertical="center" wrapText="1" indent="2"/>
    </xf>
    <xf numFmtId="0" fontId="2" fillId="2" borderId="42" xfId="0" applyFont="1" applyFill="1" applyBorder="1" applyAlignment="1">
      <alignment horizontal="right" vertical="center"/>
    </xf>
    <xf numFmtId="166" fontId="2" fillId="2" borderId="44" xfId="1" applyNumberFormat="1" applyFont="1" applyFill="1" applyBorder="1" applyAlignment="1">
      <alignment vertical="center"/>
    </xf>
    <xf numFmtId="43" fontId="2" fillId="15" borderId="49" xfId="0" applyNumberFormat="1" applyFont="1" applyFill="1" applyBorder="1" applyAlignment="1">
      <alignment vertical="center"/>
    </xf>
    <xf numFmtId="165" fontId="2" fillId="15" borderId="44" xfId="0" applyNumberFormat="1" applyFont="1" applyFill="1" applyBorder="1" applyAlignment="1">
      <alignment vertical="center"/>
    </xf>
    <xf numFmtId="43" fontId="6" fillId="13" borderId="49" xfId="1" applyFont="1" applyFill="1" applyBorder="1" applyAlignment="1" applyProtection="1">
      <alignment horizontal="right" vertical="center" wrapText="1" indent="2"/>
      <protection locked="0"/>
    </xf>
    <xf numFmtId="0" fontId="28" fillId="0" borderId="49" xfId="0" applyFont="1" applyFill="1" applyBorder="1" applyAlignment="1" applyProtection="1">
      <alignment horizontal="left" vertical="top" wrapText="1" indent="3"/>
      <protection locked="0"/>
    </xf>
    <xf numFmtId="0" fontId="13" fillId="0" borderId="15" xfId="0" applyFont="1" applyBorder="1" applyAlignment="1" applyProtection="1">
      <alignment horizontal="left" vertical="center" wrapText="1"/>
      <protection locked="0"/>
    </xf>
    <xf numFmtId="0" fontId="13" fillId="0" borderId="23" xfId="0" applyFont="1" applyBorder="1" applyAlignment="1" applyProtection="1">
      <alignment horizontal="left" vertical="center" wrapText="1"/>
      <protection locked="0"/>
    </xf>
    <xf numFmtId="43" fontId="13" fillId="0" borderId="20" xfId="1" applyFont="1" applyBorder="1" applyAlignment="1" applyProtection="1">
      <alignment horizontal="center" vertical="center" wrapText="1"/>
      <protection locked="0"/>
    </xf>
    <xf numFmtId="43" fontId="13" fillId="0" borderId="20" xfId="1" applyFont="1" applyBorder="1" applyAlignment="1" applyProtection="1">
      <alignment horizontal="center" vertical="center"/>
      <protection locked="0"/>
    </xf>
    <xf numFmtId="43" fontId="13" fillId="0" borderId="21" xfId="1" applyFont="1" applyBorder="1" applyAlignment="1" applyProtection="1">
      <alignment horizontal="center" vertical="center"/>
      <protection locked="0"/>
    </xf>
    <xf numFmtId="43" fontId="13" fillId="0" borderId="23" xfId="1" applyFont="1" applyBorder="1" applyAlignment="1" applyProtection="1">
      <alignment horizontal="center" vertical="center" wrapText="1"/>
      <protection locked="0"/>
    </xf>
    <xf numFmtId="43" fontId="13" fillId="0" borderId="23" xfId="1" applyFont="1" applyBorder="1" applyAlignment="1" applyProtection="1">
      <alignment horizontal="center" vertical="center"/>
      <protection locked="0"/>
    </xf>
    <xf numFmtId="43" fontId="13" fillId="0" borderId="25" xfId="1" applyFont="1" applyBorder="1" applyAlignment="1" applyProtection="1">
      <alignment horizontal="center" vertical="center"/>
      <protection locked="0"/>
    </xf>
    <xf numFmtId="43" fontId="13" fillId="2" borderId="21" xfId="1" applyFont="1" applyFill="1" applyBorder="1" applyAlignment="1" applyProtection="1">
      <alignment horizontal="center" vertical="center"/>
    </xf>
    <xf numFmtId="43" fontId="2" fillId="2" borderId="23" xfId="0" applyNumberFormat="1" applyFont="1" applyFill="1" applyBorder="1" applyAlignment="1">
      <alignment vertical="center"/>
    </xf>
    <xf numFmtId="43" fontId="2" fillId="2" borderId="24" xfId="0" applyNumberFormat="1" applyFont="1" applyFill="1" applyBorder="1" applyAlignment="1">
      <alignment vertical="center"/>
    </xf>
    <xf numFmtId="0" fontId="46" fillId="0" borderId="0" xfId="0" applyFont="1"/>
    <xf numFmtId="0" fontId="48" fillId="0" borderId="0" xfId="0" applyFont="1"/>
    <xf numFmtId="0" fontId="46" fillId="2" borderId="0" xfId="0" applyFont="1" applyFill="1"/>
    <xf numFmtId="0" fontId="48" fillId="2" borderId="0" xfId="0" applyFont="1" applyFill="1"/>
    <xf numFmtId="0" fontId="44" fillId="2" borderId="0" xfId="0" applyFont="1" applyFill="1"/>
    <xf numFmtId="0" fontId="45" fillId="2" borderId="0" xfId="0" applyFont="1" applyFill="1" applyBorder="1"/>
    <xf numFmtId="0" fontId="7" fillId="2" borderId="0" xfId="0" applyFont="1" applyFill="1"/>
    <xf numFmtId="0" fontId="47" fillId="2" borderId="0" xfId="0" applyFont="1" applyFill="1" applyBorder="1"/>
    <xf numFmtId="0" fontId="42" fillId="2" borderId="0" xfId="0" applyFont="1" applyFill="1" applyBorder="1" applyAlignment="1" applyProtection="1">
      <alignment horizontal="right"/>
    </xf>
    <xf numFmtId="1" fontId="4" fillId="13" borderId="49" xfId="0" applyNumberFormat="1" applyFont="1" applyFill="1" applyBorder="1" applyAlignment="1" applyProtection="1">
      <alignment horizontal="left" vertical="center"/>
      <protection locked="0"/>
    </xf>
    <xf numFmtId="2" fontId="13" fillId="0" borderId="47" xfId="0" applyNumberFormat="1" applyFont="1" applyBorder="1" applyAlignment="1" applyProtection="1">
      <alignment horizontal="right" vertical="center" wrapText="1" indent="2"/>
      <protection locked="0"/>
    </xf>
    <xf numFmtId="2" fontId="13" fillId="0" borderId="24" xfId="0" applyNumberFormat="1" applyFont="1" applyBorder="1" applyAlignment="1" applyProtection="1">
      <alignment horizontal="right" vertical="center" wrapText="1" indent="2"/>
      <protection locked="0"/>
    </xf>
    <xf numFmtId="0" fontId="13" fillId="11" borderId="20" xfId="0" applyNumberFormat="1" applyFont="1" applyFill="1" applyBorder="1" applyAlignment="1" applyProtection="1">
      <alignment horizontal="right" vertical="center" wrapText="1" indent="2"/>
    </xf>
    <xf numFmtId="0" fontId="13" fillId="0" borderId="20" xfId="0" applyNumberFormat="1" applyFont="1" applyBorder="1" applyAlignment="1" applyProtection="1">
      <alignment horizontal="right" vertical="center" wrapText="1" indent="2"/>
      <protection locked="0"/>
    </xf>
    <xf numFmtId="0" fontId="13" fillId="2" borderId="20" xfId="0" applyNumberFormat="1" applyFont="1" applyFill="1" applyBorder="1" applyAlignment="1" applyProtection="1">
      <alignment horizontal="right" vertical="center" wrapText="1" indent="2"/>
      <protection locked="0"/>
    </xf>
    <xf numFmtId="0" fontId="13" fillId="2" borderId="20" xfId="0" applyNumberFormat="1" applyFont="1" applyFill="1" applyBorder="1" applyAlignment="1" applyProtection="1">
      <alignment horizontal="right" vertical="center" wrapText="1" indent="2"/>
    </xf>
    <xf numFmtId="0" fontId="0" fillId="2" borderId="0" xfId="0" applyFill="1" applyAlignment="1">
      <alignment wrapText="1"/>
    </xf>
    <xf numFmtId="2" fontId="0" fillId="2" borderId="0" xfId="0" applyNumberFormat="1" applyFill="1"/>
    <xf numFmtId="0" fontId="17" fillId="5" borderId="6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9" fillId="0" borderId="9" xfId="0" applyFont="1" applyBorder="1" applyAlignment="1" applyProtection="1">
      <alignment horizontal="left" vertical="top" wrapText="1"/>
    </xf>
    <xf numFmtId="0" fontId="9" fillId="0" borderId="13" xfId="0" applyFont="1" applyBorder="1" applyAlignment="1" applyProtection="1">
      <alignment horizontal="left" vertical="top" wrapText="1"/>
    </xf>
    <xf numFmtId="0" fontId="9" fillId="0" borderId="5" xfId="0" applyFont="1" applyBorder="1" applyAlignment="1" applyProtection="1">
      <alignment horizontal="center" vertical="top" wrapText="1"/>
    </xf>
    <xf numFmtId="0" fontId="9" fillId="0" borderId="7" xfId="0" applyFont="1" applyBorder="1" applyAlignment="1" applyProtection="1">
      <alignment horizontal="center" vertical="top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left" wrapText="1" indent="1"/>
    </xf>
    <xf numFmtId="0" fontId="7" fillId="2" borderId="4" xfId="0" applyFont="1" applyFill="1" applyBorder="1" applyAlignment="1" applyProtection="1">
      <alignment horizontal="left" wrapText="1" indent="1"/>
    </xf>
    <xf numFmtId="0" fontId="7" fillId="2" borderId="0" xfId="0" applyFont="1" applyFill="1" applyBorder="1" applyAlignment="1" applyProtection="1">
      <alignment horizontal="left" wrapText="1" indent="1"/>
    </xf>
    <xf numFmtId="0" fontId="9" fillId="0" borderId="5" xfId="0" applyFont="1" applyBorder="1" applyAlignment="1" applyProtection="1">
      <alignment horizontal="left" vertical="top" wrapText="1"/>
    </xf>
    <xf numFmtId="0" fontId="9" fillId="0" borderId="6" xfId="0" applyFont="1" applyBorder="1" applyAlignment="1" applyProtection="1">
      <alignment horizontal="left" vertical="top" wrapText="1"/>
    </xf>
    <xf numFmtId="0" fontId="9" fillId="0" borderId="7" xfId="0" applyFont="1" applyBorder="1" applyAlignment="1" applyProtection="1">
      <alignment horizontal="left" vertical="top" wrapText="1"/>
    </xf>
    <xf numFmtId="0" fontId="9" fillId="14" borderId="8" xfId="0" applyFont="1" applyFill="1" applyBorder="1" applyAlignment="1" applyProtection="1">
      <alignment horizontal="left" vertical="top" wrapText="1"/>
    </xf>
    <xf numFmtId="0" fontId="9" fillId="14" borderId="45" xfId="0" applyFont="1" applyFill="1" applyBorder="1" applyAlignment="1" applyProtection="1">
      <alignment horizontal="left" vertical="top" wrapText="1"/>
    </xf>
    <xf numFmtId="0" fontId="9" fillId="14" borderId="9" xfId="0" applyFont="1" applyFill="1" applyBorder="1" applyAlignment="1" applyProtection="1">
      <alignment horizontal="left" vertical="top" wrapText="1"/>
    </xf>
    <xf numFmtId="0" fontId="9" fillId="14" borderId="13" xfId="0" applyFont="1" applyFill="1" applyBorder="1" applyAlignment="1" applyProtection="1">
      <alignment horizontal="left" vertical="top" wrapText="1"/>
    </xf>
    <xf numFmtId="0" fontId="30" fillId="10" borderId="42" xfId="0" applyFont="1" applyFill="1" applyBorder="1" applyAlignment="1" applyProtection="1">
      <alignment horizontal="left" vertical="center" wrapText="1" indent="1"/>
    </xf>
    <xf numFmtId="0" fontId="30" fillId="10" borderId="43" xfId="0" applyFont="1" applyFill="1" applyBorder="1" applyAlignment="1" applyProtection="1">
      <alignment horizontal="left" vertical="center" wrapText="1" indent="1"/>
    </xf>
    <xf numFmtId="0" fontId="30" fillId="10" borderId="44" xfId="0" applyFont="1" applyFill="1" applyBorder="1" applyAlignment="1" applyProtection="1">
      <alignment horizontal="left" vertical="center" wrapText="1" indent="1"/>
    </xf>
    <xf numFmtId="0" fontId="31" fillId="2" borderId="1" xfId="0" applyFont="1" applyFill="1" applyBorder="1" applyAlignment="1" applyProtection="1">
      <alignment horizontal="left" wrapText="1" indent="1"/>
    </xf>
    <xf numFmtId="0" fontId="31" fillId="2" borderId="0" xfId="0" applyFont="1" applyFill="1" applyBorder="1" applyAlignment="1" applyProtection="1">
      <alignment horizontal="left" wrapText="1" indent="1"/>
    </xf>
    <xf numFmtId="0" fontId="9" fillId="2" borderId="0" xfId="0" applyFont="1" applyFill="1" applyBorder="1" applyAlignment="1" applyProtection="1">
      <alignment horizontal="left" vertical="top" wrapText="1"/>
    </xf>
    <xf numFmtId="0" fontId="37" fillId="12" borderId="42" xfId="0" applyFont="1" applyFill="1" applyBorder="1" applyAlignment="1" applyProtection="1">
      <alignment horizontal="left" vertical="center" wrapText="1"/>
    </xf>
    <xf numFmtId="0" fontId="37" fillId="12" borderId="43" xfId="0" applyFont="1" applyFill="1" applyBorder="1" applyAlignment="1" applyProtection="1">
      <alignment horizontal="left" vertical="center" wrapText="1"/>
    </xf>
    <xf numFmtId="0" fontId="37" fillId="12" borderId="44" xfId="0" applyFont="1" applyFill="1" applyBorder="1" applyAlignment="1" applyProtection="1">
      <alignment horizontal="left" vertical="center" wrapText="1"/>
    </xf>
    <xf numFmtId="0" fontId="42" fillId="13" borderId="42" xfId="0" applyFont="1" applyFill="1" applyBorder="1" applyAlignment="1" applyProtection="1">
      <alignment horizontal="left" vertical="center"/>
      <protection locked="0"/>
    </xf>
    <xf numFmtId="0" fontId="42" fillId="13" borderId="43" xfId="0" applyFont="1" applyFill="1" applyBorder="1" applyAlignment="1" applyProtection="1">
      <alignment horizontal="left" vertical="center"/>
      <protection locked="0"/>
    </xf>
    <xf numFmtId="0" fontId="42" fillId="13" borderId="44" xfId="0" applyFont="1" applyFill="1" applyBorder="1" applyAlignment="1" applyProtection="1">
      <alignment horizontal="left" vertical="center"/>
      <protection locked="0"/>
    </xf>
    <xf numFmtId="0" fontId="19" fillId="0" borderId="34" xfId="0" applyFont="1" applyFill="1" applyBorder="1" applyAlignment="1">
      <alignment horizontal="left" vertical="center" indent="1"/>
    </xf>
    <xf numFmtId="0" fontId="19" fillId="0" borderId="15" xfId="0" applyFont="1" applyFill="1" applyBorder="1" applyAlignment="1">
      <alignment horizontal="left" vertical="center" indent="1"/>
    </xf>
    <xf numFmtId="0" fontId="19" fillId="0" borderId="17" xfId="0" applyFont="1" applyFill="1" applyBorder="1" applyAlignment="1">
      <alignment horizontal="left" vertical="center" indent="1"/>
    </xf>
    <xf numFmtId="0" fontId="20" fillId="0" borderId="14" xfId="0" applyFont="1" applyFill="1" applyBorder="1" applyAlignment="1">
      <alignment horizontal="left" vertical="center" indent="1"/>
    </xf>
    <xf numFmtId="0" fontId="20" fillId="0" borderId="15" xfId="0" applyFont="1" applyFill="1" applyBorder="1" applyAlignment="1">
      <alignment horizontal="left" vertical="center" indent="1"/>
    </xf>
    <xf numFmtId="0" fontId="20" fillId="0" borderId="17" xfId="0" applyFont="1" applyFill="1" applyBorder="1" applyAlignment="1">
      <alignment horizontal="left" vertical="center" indent="1"/>
    </xf>
    <xf numFmtId="0" fontId="0" fillId="0" borderId="5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9" xfId="0" applyBorder="1" applyAlignment="1">
      <alignment horizontal="center"/>
    </xf>
    <xf numFmtId="0" fontId="2" fillId="2" borderId="44" xfId="1" applyNumberFormat="1" applyFont="1" applyFill="1" applyBorder="1" applyAlignment="1">
      <alignment horizontal="right" vertical="center"/>
    </xf>
  </cellXfs>
  <cellStyles count="3">
    <cellStyle name="Komma" xfId="1" builtinId="3"/>
    <cellStyle name="Komma 2" xfId="2" xr:uid="{00000000-0005-0000-0000-000001000000}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112394</xdr:rowOff>
    </xdr:from>
    <xdr:to>
      <xdr:col>12</xdr:col>
      <xdr:colOff>533400</xdr:colOff>
      <xdr:row>8</xdr:row>
      <xdr:rowOff>361950</xdr:rowOff>
    </xdr:to>
    <xdr:sp macro="" textlink="">
      <xdr:nvSpPr>
        <xdr:cNvPr id="3" name="Afrundet rektangulær billedforklar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47660" y="1583054"/>
          <a:ext cx="3916680" cy="752476"/>
        </a:xfrm>
        <a:prstGeom prst="wedgeRoundRectCallout">
          <a:avLst>
            <a:gd name="adj1" fmla="val -47802"/>
            <a:gd name="adj2" fmla="val -10267"/>
            <a:gd name="adj3" fmla="val 16667"/>
          </a:avLst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>
            <a:lnSpc>
              <a:spcPts val="1000"/>
            </a:lnSpc>
          </a:pPr>
          <a:r>
            <a:rPr lang="da-DK" sz="1000"/>
            <a:t>Udfyld hvide felter.</a:t>
          </a:r>
        </a:p>
        <a:p>
          <a:pPr algn="ctr">
            <a:lnSpc>
              <a:spcPts val="1000"/>
            </a:lnSpc>
          </a:pPr>
          <a:r>
            <a:rPr lang="da-DK" sz="1000"/>
            <a:t>Indsæt jeres navn og de sidste cifre i jeres sagsnummer</a:t>
          </a:r>
          <a:r>
            <a:rPr lang="da-DK" sz="1000" baseline="0"/>
            <a:t>. </a:t>
          </a:r>
          <a:br>
            <a:rPr lang="da-DK" sz="1000" baseline="0"/>
          </a:br>
          <a:br>
            <a:rPr lang="da-DK" sz="1000" baseline="0"/>
          </a:br>
          <a:r>
            <a:rPr lang="da-DK" sz="1000" baseline="0"/>
            <a:t>Er du ny ansøger, skal du ikke indtaste sagsnummer.</a:t>
          </a:r>
          <a:endParaRPr lang="da-DK" sz="1000"/>
        </a:p>
      </xdr:txBody>
    </xdr:sp>
    <xdr:clientData/>
  </xdr:twoCellAnchor>
  <xdr:twoCellAnchor>
    <xdr:from>
      <xdr:col>14</xdr:col>
      <xdr:colOff>53340</xdr:colOff>
      <xdr:row>8</xdr:row>
      <xdr:rowOff>190500</xdr:rowOff>
    </xdr:from>
    <xdr:to>
      <xdr:col>21</xdr:col>
      <xdr:colOff>403860</xdr:colOff>
      <xdr:row>9</xdr:row>
      <xdr:rowOff>91440</xdr:rowOff>
    </xdr:to>
    <xdr:sp macro="" textlink="">
      <xdr:nvSpPr>
        <xdr:cNvPr id="4" name="Afrundet rektangulær billedforklaring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2512040" y="2164080"/>
          <a:ext cx="4297680" cy="403860"/>
        </a:xfrm>
        <a:prstGeom prst="wedgeRoundRectCallout">
          <a:avLst>
            <a:gd name="adj1" fmla="val -47802"/>
            <a:gd name="adj2" fmla="val -10267"/>
            <a:gd name="adj3" fmla="val 16667"/>
          </a:avLst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 anchorCtr="1"/>
        <a:lstStyle/>
        <a:p>
          <a:pPr algn="ctr">
            <a:lnSpc>
              <a:spcPts val="1000"/>
            </a:lnSpc>
          </a:pPr>
          <a:r>
            <a:rPr lang="da-DK" sz="1000"/>
            <a:t>Alle satser nævnt herunder er tilskudssatser pr. 100 gram pr. barn pr. dag.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549273</xdr:colOff>
      <xdr:row>33</xdr:row>
      <xdr:rowOff>1524000</xdr:rowOff>
    </xdr:from>
    <xdr:to>
      <xdr:col>17</xdr:col>
      <xdr:colOff>1357840</xdr:colOff>
      <xdr:row>33</xdr:row>
      <xdr:rowOff>4958291</xdr:rowOff>
    </xdr:to>
    <xdr:sp macro="" textlink="">
      <xdr:nvSpPr>
        <xdr:cNvPr id="4" name="Ellips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9048940" y="16340667"/>
          <a:ext cx="3761317" cy="3434291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a-DK" sz="1400"/>
            <a:t>Hvis et</a:t>
          </a:r>
          <a:r>
            <a:rPr lang="da-DK" sz="1400" baseline="0"/>
            <a:t> felt i denne kolonne markeres rødt, søger I om </a:t>
          </a:r>
          <a:r>
            <a:rPr lang="da-DK" sz="1400" u="sng" baseline="0"/>
            <a:t>mere</a:t>
          </a:r>
          <a:r>
            <a:rPr lang="da-DK" sz="1400" baseline="0"/>
            <a:t> end den maksimalt mulige mængde for den pågældende skole.</a:t>
          </a:r>
        </a:p>
        <a:p>
          <a:pPr algn="l"/>
          <a:endParaRPr lang="da-DK" sz="1400" u="sng" baseline="0"/>
        </a:p>
        <a:p>
          <a:pPr algn="l"/>
          <a:r>
            <a:rPr lang="da-DK" sz="1400" u="none" baseline="0"/>
            <a:t>I skal </a:t>
          </a:r>
          <a:r>
            <a:rPr lang="da-DK" sz="1400" baseline="0"/>
            <a:t>derfor lave en ny fordeling af den ansøgte mængde for denne skole, så feltet ikke længere er rødt.</a:t>
          </a:r>
          <a:endParaRPr lang="da-DK" sz="1400"/>
        </a:p>
      </xdr:txBody>
    </xdr:sp>
    <xdr:clientData/>
  </xdr:twoCellAnchor>
  <xdr:twoCellAnchor>
    <xdr:from>
      <xdr:col>16</xdr:col>
      <xdr:colOff>450849</xdr:colOff>
      <xdr:row>33</xdr:row>
      <xdr:rowOff>4926541</xdr:rowOff>
    </xdr:from>
    <xdr:to>
      <xdr:col>16</xdr:col>
      <xdr:colOff>486833</xdr:colOff>
      <xdr:row>35</xdr:row>
      <xdr:rowOff>222250</xdr:rowOff>
    </xdr:to>
    <xdr:cxnSp macro="">
      <xdr:nvCxnSpPr>
        <xdr:cNvPr id="6" name="Lige pilforbindels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20919016" y="19743208"/>
          <a:ext cx="35984" cy="143404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8"/>
  <sheetViews>
    <sheetView topLeftCell="C1" zoomScaleNormal="100" workbookViewId="0">
      <selection activeCell="C1" sqref="A1:XFD1048576"/>
    </sheetView>
  </sheetViews>
  <sheetFormatPr defaultColWidth="9.140625" defaultRowHeight="15" x14ac:dyDescent="0.25"/>
  <cols>
    <col min="1" max="1" width="55.28515625" customWidth="1"/>
    <col min="2" max="5" width="17.42578125" customWidth="1"/>
    <col min="6" max="23" width="8.28515625" customWidth="1"/>
    <col min="24" max="26" width="22.28515625" customWidth="1"/>
    <col min="28" max="28" width="9.42578125" customWidth="1"/>
    <col min="29" max="29" width="11.42578125" customWidth="1"/>
    <col min="30" max="31" width="24" customWidth="1"/>
    <col min="33" max="34" width="22.7109375" customWidth="1"/>
  </cols>
  <sheetData>
    <row r="1" spans="1:34" s="4" customFormat="1" ht="57" customHeight="1" x14ac:dyDescent="0.25">
      <c r="A1" s="181" t="s">
        <v>7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3"/>
      <c r="AA1" s="1"/>
      <c r="AB1" s="2"/>
      <c r="AC1" s="2"/>
      <c r="AD1" s="2"/>
      <c r="AE1" s="2"/>
      <c r="AF1" s="2"/>
      <c r="AG1" s="3"/>
      <c r="AH1" s="3"/>
    </row>
    <row r="2" spans="1:34" s="3" customFormat="1" ht="15" customHeight="1" x14ac:dyDescent="0.25">
      <c r="A2" s="5"/>
      <c r="B2" s="6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8"/>
      <c r="Y2" s="9"/>
      <c r="Z2" s="9"/>
      <c r="AA2" s="1"/>
      <c r="AB2" s="2"/>
      <c r="AC2" s="2"/>
      <c r="AD2" s="2"/>
      <c r="AE2" s="2"/>
      <c r="AF2" s="2"/>
    </row>
    <row r="3" spans="1:34" s="16" customFormat="1" ht="29.25" customHeight="1" x14ac:dyDescent="0.25">
      <c r="A3" s="10" t="s">
        <v>8</v>
      </c>
      <c r="B3" s="11"/>
      <c r="C3" s="12" t="s">
        <v>0</v>
      </c>
      <c r="D3" s="13" t="s">
        <v>1</v>
      </c>
      <c r="E3" s="13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22" t="s">
        <v>2</v>
      </c>
      <c r="Y3" s="63" t="s">
        <v>9</v>
      </c>
      <c r="Z3" s="9"/>
      <c r="AA3" s="14"/>
      <c r="AB3" s="15"/>
      <c r="AC3" s="15"/>
      <c r="AD3" s="15"/>
      <c r="AE3" s="15"/>
      <c r="AF3" s="15"/>
    </row>
    <row r="4" spans="1:34" s="16" customFormat="1" ht="15" customHeight="1" x14ac:dyDescent="0.25">
      <c r="A4" s="17"/>
      <c r="B4" s="18"/>
      <c r="C4" s="18"/>
      <c r="D4" s="19"/>
      <c r="E4" s="19"/>
      <c r="F4" s="13"/>
      <c r="G4" s="13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14"/>
      <c r="AB4" s="15"/>
      <c r="AC4" s="15"/>
      <c r="AD4" s="15"/>
      <c r="AE4" s="15"/>
      <c r="AF4" s="15"/>
    </row>
    <row r="5" spans="1:34" s="16" customFormat="1" ht="39.75" customHeight="1" thickBot="1" x14ac:dyDescent="0.3">
      <c r="A5" s="20" t="s">
        <v>49</v>
      </c>
      <c r="B5" s="80">
        <v>200</v>
      </c>
      <c r="C5" s="21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9"/>
      <c r="Y5" s="9"/>
      <c r="Z5" s="9"/>
      <c r="AA5" s="14"/>
      <c r="AB5" s="15"/>
      <c r="AC5" s="15"/>
      <c r="AD5" s="48" t="s">
        <v>10</v>
      </c>
      <c r="AE5" s="49" t="s">
        <v>11</v>
      </c>
      <c r="AF5" s="15"/>
      <c r="AG5" s="49" t="s">
        <v>39</v>
      </c>
      <c r="AH5" s="49" t="s">
        <v>40</v>
      </c>
    </row>
    <row r="6" spans="1:34" s="16" customFormat="1" ht="11.45" customHeight="1" x14ac:dyDescent="0.25">
      <c r="A6" s="20"/>
      <c r="B6" s="21"/>
      <c r="C6" s="21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9"/>
      <c r="Y6" s="9"/>
      <c r="Z6" s="9"/>
      <c r="AA6" s="14"/>
      <c r="AB6" s="15"/>
      <c r="AC6" s="15"/>
      <c r="AD6" s="78"/>
      <c r="AE6" s="79"/>
      <c r="AF6" s="15"/>
      <c r="AG6" s="79"/>
      <c r="AH6" s="79"/>
    </row>
    <row r="7" spans="1:34" s="16" customFormat="1" ht="39.75" customHeight="1" x14ac:dyDescent="0.25">
      <c r="A7" s="20" t="s">
        <v>67</v>
      </c>
      <c r="B7" s="80">
        <v>90</v>
      </c>
      <c r="C7" s="21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9"/>
      <c r="Y7" s="9"/>
      <c r="Z7" s="9"/>
      <c r="AA7" s="14"/>
      <c r="AB7" s="15"/>
      <c r="AC7" s="15"/>
      <c r="AD7" s="78"/>
      <c r="AE7" s="79"/>
      <c r="AF7" s="15"/>
      <c r="AG7" s="79"/>
      <c r="AH7" s="79"/>
    </row>
    <row r="8" spans="1:34" s="16" customFormat="1" ht="12" customHeight="1" thickBot="1" x14ac:dyDescent="0.3">
      <c r="A8" s="20"/>
      <c r="B8" s="21"/>
      <c r="C8" s="21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9"/>
      <c r="Y8" s="9"/>
      <c r="Z8" s="9"/>
      <c r="AA8" s="14"/>
      <c r="AB8" s="15"/>
      <c r="AC8" s="15"/>
      <c r="AD8" s="78"/>
      <c r="AE8" s="79"/>
      <c r="AF8" s="15"/>
      <c r="AG8" s="79"/>
      <c r="AH8" s="79"/>
    </row>
    <row r="9" spans="1:34" s="16" customFormat="1" ht="39.75" customHeight="1" x14ac:dyDescent="0.25">
      <c r="A9" s="20" t="s">
        <v>66</v>
      </c>
      <c r="B9" s="82">
        <f>B5*B7</f>
        <v>18000</v>
      </c>
      <c r="C9" s="21" t="s">
        <v>3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9"/>
      <c r="Y9" s="9"/>
      <c r="Z9" s="9"/>
      <c r="AA9" s="14"/>
      <c r="AB9" s="15"/>
      <c r="AC9" s="15"/>
      <c r="AD9" s="50" t="s">
        <v>12</v>
      </c>
      <c r="AE9" s="175" t="s">
        <v>14</v>
      </c>
      <c r="AF9" s="15"/>
      <c r="AG9" s="50" t="s">
        <v>12</v>
      </c>
      <c r="AH9" s="175" t="s">
        <v>14</v>
      </c>
    </row>
    <row r="10" spans="1:34" s="16" customFormat="1" ht="51.75" customHeight="1" thickBot="1" x14ac:dyDescent="0.2">
      <c r="A10" s="184" t="s">
        <v>4</v>
      </c>
      <c r="B10" s="185"/>
      <c r="C10" s="185"/>
      <c r="D10" s="185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23"/>
      <c r="Y10" s="9"/>
      <c r="Z10" s="9"/>
      <c r="AA10" s="14"/>
      <c r="AB10" s="15"/>
      <c r="AC10" s="15"/>
      <c r="AD10" s="51" t="s">
        <v>13</v>
      </c>
      <c r="AE10" s="176"/>
      <c r="AF10" s="15"/>
      <c r="AG10" s="51" t="s">
        <v>41</v>
      </c>
      <c r="AH10" s="176"/>
    </row>
    <row r="11" spans="1:34" s="26" customFormat="1" ht="51.75" customHeight="1" thickBot="1" x14ac:dyDescent="0.2">
      <c r="A11" s="187" t="s">
        <v>5</v>
      </c>
      <c r="B11" s="188"/>
      <c r="C11" s="188"/>
      <c r="D11" s="189"/>
      <c r="F11" s="179" t="s">
        <v>53</v>
      </c>
      <c r="G11" s="180"/>
      <c r="H11" s="179" t="s">
        <v>52</v>
      </c>
      <c r="I11" s="180"/>
      <c r="J11" s="179" t="s">
        <v>54</v>
      </c>
      <c r="K11" s="180"/>
      <c r="L11" s="179" t="s">
        <v>55</v>
      </c>
      <c r="M11" s="180"/>
      <c r="N11" s="179" t="s">
        <v>56</v>
      </c>
      <c r="O11" s="180"/>
      <c r="P11" s="179" t="s">
        <v>57</v>
      </c>
      <c r="Q11" s="180"/>
      <c r="R11" s="179" t="s">
        <v>58</v>
      </c>
      <c r="S11" s="180"/>
      <c r="T11" s="179" t="s">
        <v>59</v>
      </c>
      <c r="U11" s="180"/>
      <c r="V11" s="179" t="s">
        <v>60</v>
      </c>
      <c r="W11" s="180"/>
      <c r="X11" s="177" t="s">
        <v>68</v>
      </c>
      <c r="Y11" s="177" t="s">
        <v>69</v>
      </c>
      <c r="Z11" s="177" t="s">
        <v>6</v>
      </c>
      <c r="AA11" s="24"/>
      <c r="AB11" s="24"/>
      <c r="AC11" s="25"/>
      <c r="AD11" s="50"/>
      <c r="AE11" s="52" t="s">
        <v>17</v>
      </c>
      <c r="AF11" s="24"/>
      <c r="AG11" s="50"/>
      <c r="AH11" s="52" t="s">
        <v>21</v>
      </c>
    </row>
    <row r="12" spans="1:34" s="26" customFormat="1" ht="66.599999999999994" customHeight="1" thickBot="1" x14ac:dyDescent="0.2">
      <c r="A12" s="27" t="s">
        <v>70</v>
      </c>
      <c r="B12" s="28" t="s">
        <v>71</v>
      </c>
      <c r="C12" s="29" t="s">
        <v>72</v>
      </c>
      <c r="D12" s="29" t="s">
        <v>73</v>
      </c>
      <c r="E12" s="58" t="s">
        <v>74</v>
      </c>
      <c r="F12" s="61" t="s">
        <v>50</v>
      </c>
      <c r="G12" s="61" t="s">
        <v>51</v>
      </c>
      <c r="H12" s="61" t="s">
        <v>50</v>
      </c>
      <c r="I12" s="61" t="s">
        <v>51</v>
      </c>
      <c r="J12" s="61" t="s">
        <v>50</v>
      </c>
      <c r="K12" s="61" t="s">
        <v>51</v>
      </c>
      <c r="L12" s="61" t="s">
        <v>50</v>
      </c>
      <c r="M12" s="61" t="s">
        <v>51</v>
      </c>
      <c r="N12" s="61" t="s">
        <v>50</v>
      </c>
      <c r="O12" s="61" t="s">
        <v>51</v>
      </c>
      <c r="P12" s="61" t="s">
        <v>50</v>
      </c>
      <c r="Q12" s="61" t="s">
        <v>51</v>
      </c>
      <c r="R12" s="61" t="s">
        <v>50</v>
      </c>
      <c r="S12" s="61" t="s">
        <v>51</v>
      </c>
      <c r="T12" s="61" t="s">
        <v>50</v>
      </c>
      <c r="U12" s="61" t="s">
        <v>51</v>
      </c>
      <c r="V12" s="61" t="s">
        <v>50</v>
      </c>
      <c r="W12" s="61" t="s">
        <v>51</v>
      </c>
      <c r="X12" s="178"/>
      <c r="Y12" s="178"/>
      <c r="Z12" s="178"/>
      <c r="AA12" s="24"/>
      <c r="AB12" s="24"/>
      <c r="AC12" s="25"/>
      <c r="AD12" s="50"/>
      <c r="AE12" s="52" t="s">
        <v>18</v>
      </c>
      <c r="AF12" s="24"/>
      <c r="AG12" s="50" t="s">
        <v>15</v>
      </c>
      <c r="AH12" s="52" t="s">
        <v>18</v>
      </c>
    </row>
    <row r="13" spans="1:34" s="39" customFormat="1" ht="21" customHeight="1" x14ac:dyDescent="0.25">
      <c r="A13" s="30"/>
      <c r="B13" s="31"/>
      <c r="C13" s="32"/>
      <c r="D13" s="33"/>
      <c r="E13" s="34">
        <v>200</v>
      </c>
      <c r="F13" s="34">
        <v>100</v>
      </c>
      <c r="G13" s="56">
        <v>45</v>
      </c>
      <c r="H13" s="35">
        <v>100</v>
      </c>
      <c r="I13" s="59">
        <v>45</v>
      </c>
      <c r="J13" s="35"/>
      <c r="K13" s="59"/>
      <c r="L13" s="35"/>
      <c r="M13" s="59"/>
      <c r="N13" s="35"/>
      <c r="O13" s="59"/>
      <c r="P13" s="35"/>
      <c r="Q13" s="59"/>
      <c r="R13" s="35"/>
      <c r="S13" s="59"/>
      <c r="T13" s="35"/>
      <c r="U13" s="59"/>
      <c r="V13" s="35"/>
      <c r="W13" s="59"/>
      <c r="X13" s="81">
        <f>(F13*G13)+(H13*I13)+(J13*K13)+(L13*M13)+(N13*O13)+(P13*Q13)+(R13*S13)+(T13*U13)+(V13*W13)</f>
        <v>9000</v>
      </c>
      <c r="Y13" s="36">
        <f>(F13*G13*Tilskudssatser!C4)+(H13*I13*Tilskudssatser!D4)+(J13*K13*Tilskudssatser!E4)+(L13*M13*Tilskudssatser!F4)+(N13*O13*Tilskudssatser!C10)+(P13*Q13*Tilskudssatser!D10)+(R13*S13*Tilskudssatser!E10)+(T13*U13*Tilskudssatser!F10)+(V13*W13*Tilskudssatser!G10)</f>
        <v>7245</v>
      </c>
      <c r="Z13" s="37">
        <f t="shared" ref="Z13:Z16" si="0">X13+Y13</f>
        <v>16245</v>
      </c>
      <c r="AA13" s="38"/>
      <c r="AB13" s="38"/>
      <c r="AC13" s="38"/>
      <c r="AD13" s="50"/>
      <c r="AE13" s="52" t="s">
        <v>19</v>
      </c>
      <c r="AF13" s="38"/>
      <c r="AG13" s="50" t="s">
        <v>42</v>
      </c>
      <c r="AH13" s="52" t="s">
        <v>17</v>
      </c>
    </row>
    <row r="14" spans="1:34" s="39" customFormat="1" ht="21" customHeight="1" thickBot="1" x14ac:dyDescent="0.3">
      <c r="A14" s="40"/>
      <c r="B14" s="41"/>
      <c r="C14" s="42"/>
      <c r="D14" s="43"/>
      <c r="E14" s="84"/>
      <c r="F14" s="44"/>
      <c r="G14" s="57"/>
      <c r="H14" s="45"/>
      <c r="I14" s="60"/>
      <c r="J14" s="45"/>
      <c r="K14" s="60"/>
      <c r="L14" s="45"/>
      <c r="M14" s="60"/>
      <c r="N14" s="45"/>
      <c r="O14" s="60"/>
      <c r="P14" s="45"/>
      <c r="Q14" s="60"/>
      <c r="R14" s="45"/>
      <c r="S14" s="60"/>
      <c r="T14" s="45"/>
      <c r="U14" s="60"/>
      <c r="V14" s="45"/>
      <c r="W14" s="60"/>
      <c r="X14" s="81"/>
      <c r="Y14" s="46"/>
      <c r="Z14" s="47">
        <f t="shared" si="0"/>
        <v>0</v>
      </c>
      <c r="AA14" s="38"/>
      <c r="AB14" s="38"/>
      <c r="AC14" s="38"/>
      <c r="AD14" s="50" t="s">
        <v>15</v>
      </c>
      <c r="AE14" s="52" t="s">
        <v>20</v>
      </c>
      <c r="AF14" s="38"/>
      <c r="AG14" s="54"/>
      <c r="AH14" s="55" t="s">
        <v>22</v>
      </c>
    </row>
    <row r="15" spans="1:34" s="39" customFormat="1" ht="21" customHeight="1" x14ac:dyDescent="0.25">
      <c r="A15" s="40"/>
      <c r="B15" s="41"/>
      <c r="C15" s="42"/>
      <c r="D15" s="43"/>
      <c r="E15" s="84"/>
      <c r="F15" s="44"/>
      <c r="G15" s="57"/>
      <c r="H15" s="45"/>
      <c r="I15" s="60"/>
      <c r="J15" s="45"/>
      <c r="K15" s="60"/>
      <c r="L15" s="45"/>
      <c r="M15" s="60"/>
      <c r="N15" s="45"/>
      <c r="O15" s="60"/>
      <c r="P15" s="45"/>
      <c r="Q15" s="60"/>
      <c r="R15" s="45"/>
      <c r="S15" s="60"/>
      <c r="T15" s="45"/>
      <c r="U15" s="60"/>
      <c r="V15" s="45"/>
      <c r="W15" s="60"/>
      <c r="X15" s="81"/>
      <c r="Y15" s="46"/>
      <c r="Z15" s="47">
        <f t="shared" si="0"/>
        <v>0</v>
      </c>
      <c r="AA15" s="38"/>
      <c r="AB15" s="38"/>
      <c r="AC15" s="38"/>
      <c r="AD15" s="50" t="s">
        <v>16</v>
      </c>
      <c r="AE15" s="52" t="s">
        <v>21</v>
      </c>
      <c r="AF15" s="38"/>
      <c r="AG15" s="50"/>
      <c r="AH15" s="52" t="s">
        <v>29</v>
      </c>
    </row>
    <row r="16" spans="1:34" s="39" customFormat="1" ht="21" customHeight="1" x14ac:dyDescent="0.25">
      <c r="A16" s="40"/>
      <c r="B16" s="41"/>
      <c r="C16" s="42"/>
      <c r="D16" s="43"/>
      <c r="E16" s="84"/>
      <c r="F16" s="44"/>
      <c r="G16" s="57"/>
      <c r="H16" s="45"/>
      <c r="I16" s="60"/>
      <c r="J16" s="45"/>
      <c r="K16" s="60"/>
      <c r="L16" s="45"/>
      <c r="M16" s="60"/>
      <c r="N16" s="45"/>
      <c r="O16" s="60"/>
      <c r="P16" s="45"/>
      <c r="Q16" s="60"/>
      <c r="R16" s="45"/>
      <c r="S16" s="60"/>
      <c r="T16" s="45"/>
      <c r="U16" s="60"/>
      <c r="V16" s="45"/>
      <c r="W16" s="60"/>
      <c r="X16" s="81"/>
      <c r="Y16" s="46"/>
      <c r="Z16" s="47">
        <f t="shared" si="0"/>
        <v>0</v>
      </c>
      <c r="AA16" s="38"/>
      <c r="AB16" s="38"/>
      <c r="AC16" s="38"/>
      <c r="AD16" s="53"/>
      <c r="AE16" s="52" t="s">
        <v>22</v>
      </c>
      <c r="AF16" s="38"/>
      <c r="AG16" s="50"/>
      <c r="AH16" s="52" t="s">
        <v>19</v>
      </c>
    </row>
    <row r="17" spans="24:34" ht="20.45" customHeight="1" x14ac:dyDescent="0.25">
      <c r="X17" s="83">
        <f>SUM(X13:X16)</f>
        <v>9000</v>
      </c>
      <c r="AD17" s="53"/>
      <c r="AE17" s="52" t="s">
        <v>23</v>
      </c>
      <c r="AG17" s="50" t="s">
        <v>25</v>
      </c>
      <c r="AH17" s="52" t="s">
        <v>31</v>
      </c>
    </row>
    <row r="18" spans="24:34" ht="23.25" thickBot="1" x14ac:dyDescent="0.3">
      <c r="AD18" s="54"/>
      <c r="AE18" s="55" t="s">
        <v>24</v>
      </c>
      <c r="AG18" s="50" t="s">
        <v>43</v>
      </c>
      <c r="AH18" s="52" t="s">
        <v>20</v>
      </c>
    </row>
    <row r="19" spans="24:34" ht="15.75" thickBot="1" x14ac:dyDescent="0.3">
      <c r="AD19" s="50"/>
      <c r="AE19" s="52" t="s">
        <v>27</v>
      </c>
      <c r="AG19" s="54"/>
      <c r="AH19" s="55" t="s">
        <v>24</v>
      </c>
    </row>
    <row r="20" spans="24:34" x14ac:dyDescent="0.25">
      <c r="AD20" s="50"/>
      <c r="AE20" s="52" t="s">
        <v>28</v>
      </c>
      <c r="AG20" s="50" t="s">
        <v>44</v>
      </c>
      <c r="AH20" s="52" t="s">
        <v>46</v>
      </c>
    </row>
    <row r="21" spans="24:34" ht="22.5" x14ac:dyDescent="0.25">
      <c r="AD21" s="50" t="s">
        <v>25</v>
      </c>
      <c r="AE21" s="52" t="s">
        <v>29</v>
      </c>
      <c r="AG21" s="50" t="s">
        <v>45</v>
      </c>
      <c r="AH21" s="52" t="s">
        <v>33</v>
      </c>
    </row>
    <row r="22" spans="24:34" ht="30.6" customHeight="1" x14ac:dyDescent="0.25">
      <c r="AD22" s="50" t="s">
        <v>26</v>
      </c>
      <c r="AE22" s="52" t="s">
        <v>30</v>
      </c>
      <c r="AG22" s="53"/>
      <c r="AH22" s="52" t="s">
        <v>34</v>
      </c>
    </row>
    <row r="23" spans="24:34" ht="20.45" customHeight="1" x14ac:dyDescent="0.25">
      <c r="AD23" s="53"/>
      <c r="AE23" s="52" t="s">
        <v>31</v>
      </c>
      <c r="AG23" s="53"/>
      <c r="AH23" s="52" t="s">
        <v>27</v>
      </c>
    </row>
    <row r="24" spans="24:34" x14ac:dyDescent="0.25">
      <c r="AD24" s="53"/>
      <c r="AE24" s="52" t="s">
        <v>32</v>
      </c>
      <c r="AG24" s="53"/>
      <c r="AH24" s="52" t="s">
        <v>28</v>
      </c>
    </row>
    <row r="25" spans="24:34" ht="15.75" thickBot="1" x14ac:dyDescent="0.3">
      <c r="AD25" s="53"/>
      <c r="AE25" s="52" t="s">
        <v>33</v>
      </c>
      <c r="AG25" s="54"/>
      <c r="AH25" s="55" t="s">
        <v>32</v>
      </c>
    </row>
    <row r="26" spans="24:34" ht="15.75" thickBot="1" x14ac:dyDescent="0.3">
      <c r="AD26" s="54"/>
      <c r="AE26" s="55" t="s">
        <v>34</v>
      </c>
      <c r="AG26" s="50" t="s">
        <v>47</v>
      </c>
      <c r="AH26" s="175" t="s">
        <v>37</v>
      </c>
    </row>
    <row r="27" spans="24:34" ht="20.45" customHeight="1" thickBot="1" x14ac:dyDescent="0.3">
      <c r="AD27" s="50" t="s">
        <v>35</v>
      </c>
      <c r="AE27" s="52" t="s">
        <v>37</v>
      </c>
      <c r="AG27" s="51" t="s">
        <v>48</v>
      </c>
      <c r="AH27" s="176"/>
    </row>
    <row r="28" spans="24:34" ht="15.75" thickBot="1" x14ac:dyDescent="0.3">
      <c r="AD28" s="51" t="s">
        <v>36</v>
      </c>
      <c r="AE28" s="55" t="s">
        <v>38</v>
      </c>
    </row>
  </sheetData>
  <mergeCells count="18">
    <mergeCell ref="F11:G11"/>
    <mergeCell ref="P11:Q11"/>
    <mergeCell ref="A1:Z1"/>
    <mergeCell ref="A10:W10"/>
    <mergeCell ref="A11:D11"/>
    <mergeCell ref="R11:S11"/>
    <mergeCell ref="T11:U11"/>
    <mergeCell ref="V11:W11"/>
    <mergeCell ref="N11:O11"/>
    <mergeCell ref="L11:M11"/>
    <mergeCell ref="J11:K11"/>
    <mergeCell ref="H11:I11"/>
    <mergeCell ref="AH9:AH10"/>
    <mergeCell ref="AH26:AH27"/>
    <mergeCell ref="X11:X12"/>
    <mergeCell ref="Y11:Y12"/>
    <mergeCell ref="Z11:Z12"/>
    <mergeCell ref="AE9:AE10"/>
  </mergeCells>
  <conditionalFormatting sqref="X17">
    <cfRule type="cellIs" dxfId="8" priority="1" operator="lessThan">
      <formula>$B$9</formula>
    </cfRule>
    <cfRule type="cellIs" dxfId="7" priority="2" operator="greaterThan">
      <formula>$B$9</formula>
    </cfRule>
    <cfRule type="cellIs" dxfId="6" priority="3" operator="equal">
      <formula>$B$9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T159"/>
  <sheetViews>
    <sheetView showGridLines="0" tabSelected="1" zoomScale="90" zoomScaleNormal="90" workbookViewId="0">
      <selection activeCell="E149" sqref="E149"/>
    </sheetView>
  </sheetViews>
  <sheetFormatPr defaultColWidth="9.140625" defaultRowHeight="15" x14ac:dyDescent="0.25"/>
  <cols>
    <col min="1" max="1" width="59.28515625" customWidth="1"/>
    <col min="2" max="2" width="21.140625" customWidth="1"/>
    <col min="3" max="5" width="18.7109375" customWidth="1"/>
    <col min="6" max="7" width="18.7109375" style="90" customWidth="1"/>
    <col min="8" max="17" width="14.7109375" customWidth="1"/>
    <col min="18" max="18" width="22.28515625" customWidth="1"/>
    <col min="20" max="20" width="9.42578125" customWidth="1"/>
  </cols>
  <sheetData>
    <row r="1" spans="1:20" s="4" customFormat="1" ht="129" customHeight="1" thickBot="1" x14ac:dyDescent="0.3">
      <c r="A1" s="194" t="s">
        <v>127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6"/>
      <c r="S1" s="1"/>
      <c r="T1" s="2"/>
    </row>
    <row r="2" spans="1:20" s="123" customFormat="1" ht="24.75" customHeight="1" thickBot="1" x14ac:dyDescent="0.3">
      <c r="A2" s="120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2"/>
      <c r="S2" s="1"/>
      <c r="T2" s="2"/>
    </row>
    <row r="3" spans="1:20" s="157" customFormat="1" ht="21.75" customHeight="1" thickBot="1" x14ac:dyDescent="0.55000000000000004">
      <c r="A3" s="161" t="s">
        <v>125</v>
      </c>
      <c r="B3" s="165" t="s">
        <v>128</v>
      </c>
      <c r="C3" s="166"/>
      <c r="D3" s="162"/>
      <c r="E3" s="162"/>
      <c r="F3" s="162"/>
      <c r="G3" s="162"/>
      <c r="H3" s="162"/>
      <c r="I3" s="162"/>
      <c r="J3" s="162"/>
      <c r="K3" s="162"/>
      <c r="L3" s="162"/>
      <c r="M3" s="159"/>
      <c r="N3" s="159"/>
      <c r="O3" s="159"/>
      <c r="P3" s="159"/>
      <c r="Q3" s="159"/>
      <c r="R3" s="159"/>
    </row>
    <row r="4" spans="1:20" s="157" customFormat="1" ht="21.75" customHeight="1" thickBot="1" x14ac:dyDescent="0.55000000000000004">
      <c r="A4" s="163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59"/>
      <c r="N4" s="159"/>
      <c r="O4" s="159"/>
      <c r="P4" s="159"/>
      <c r="Q4" s="159"/>
      <c r="R4" s="159"/>
    </row>
    <row r="5" spans="1:20" s="158" customFormat="1" ht="21" thickBot="1" x14ac:dyDescent="0.35">
      <c r="A5" s="161" t="s">
        <v>126</v>
      </c>
      <c r="B5" s="203"/>
      <c r="C5" s="204"/>
      <c r="D5" s="204"/>
      <c r="E5" s="204"/>
      <c r="F5" s="204"/>
      <c r="G5" s="205"/>
      <c r="H5" s="164"/>
      <c r="I5" s="164"/>
      <c r="J5" s="164"/>
      <c r="K5" s="164"/>
      <c r="L5" s="164"/>
      <c r="M5" s="160"/>
      <c r="N5" s="160"/>
      <c r="O5" s="160"/>
      <c r="P5" s="160"/>
      <c r="Q5" s="160"/>
      <c r="R5" s="160"/>
    </row>
    <row r="6" spans="1:20" s="123" customFormat="1" ht="22.5" customHeight="1" thickBot="1" x14ac:dyDescent="0.3">
      <c r="A6" s="120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2"/>
      <c r="S6" s="1"/>
      <c r="T6" s="2"/>
    </row>
    <row r="7" spans="1:20" s="4" customFormat="1" ht="48.75" customHeight="1" thickBot="1" x14ac:dyDescent="0.3">
      <c r="A7" s="200" t="s">
        <v>99</v>
      </c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2"/>
      <c r="S7" s="1"/>
      <c r="T7" s="2"/>
    </row>
    <row r="8" spans="1:20" s="3" customFormat="1" ht="15" customHeight="1" x14ac:dyDescent="0.25">
      <c r="A8" s="5"/>
      <c r="B8" s="6"/>
      <c r="C8" s="6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7"/>
      <c r="S8" s="1"/>
      <c r="T8" s="2"/>
    </row>
    <row r="9" spans="1:20" s="16" customFormat="1" ht="15" customHeight="1" thickBot="1" x14ac:dyDescent="0.3">
      <c r="A9" s="17"/>
      <c r="B9" s="109"/>
      <c r="C9" s="109"/>
      <c r="D9" s="96"/>
      <c r="E9" s="96"/>
      <c r="F9" s="96"/>
      <c r="G9" s="96"/>
      <c r="H9" s="87"/>
      <c r="I9" s="9"/>
      <c r="J9" s="9"/>
      <c r="K9" s="9"/>
      <c r="L9" s="9"/>
      <c r="M9" s="9"/>
      <c r="N9" s="9"/>
      <c r="O9" s="9"/>
      <c r="P9" s="9"/>
      <c r="Q9" s="9"/>
      <c r="R9" s="86"/>
      <c r="S9" s="14"/>
      <c r="T9" s="15"/>
    </row>
    <row r="10" spans="1:20" s="16" customFormat="1" ht="35.1" customHeight="1" thickBot="1" x14ac:dyDescent="0.3">
      <c r="A10" s="92" t="s">
        <v>121</v>
      </c>
      <c r="B10" s="138">
        <f>C149</f>
        <v>0</v>
      </c>
      <c r="C10" s="117" t="s">
        <v>94</v>
      </c>
      <c r="D10" s="119" t="s">
        <v>116</v>
      </c>
      <c r="E10" s="96"/>
      <c r="F10" s="96"/>
      <c r="G10" s="96"/>
      <c r="H10" s="87"/>
      <c r="I10" s="9"/>
      <c r="J10" s="9"/>
      <c r="K10" s="9"/>
      <c r="L10" s="9"/>
      <c r="M10" s="9"/>
      <c r="N10" s="9"/>
      <c r="O10" s="9"/>
      <c r="P10" s="9"/>
      <c r="Q10" s="9"/>
      <c r="R10" s="86"/>
      <c r="S10" s="14"/>
      <c r="T10" s="15"/>
    </row>
    <row r="11" spans="1:20" s="16" customFormat="1" ht="15" customHeight="1" thickBot="1" x14ac:dyDescent="0.3">
      <c r="A11" s="17"/>
      <c r="B11" s="109"/>
      <c r="C11" s="109"/>
      <c r="D11" s="96"/>
      <c r="E11" s="96"/>
      <c r="F11" s="96"/>
      <c r="G11" s="96"/>
      <c r="H11" s="87"/>
      <c r="I11" s="9"/>
      <c r="J11" s="9"/>
      <c r="K11" s="9"/>
      <c r="L11" s="9"/>
      <c r="M11" s="9"/>
      <c r="N11" s="9"/>
      <c r="O11" s="9"/>
      <c r="P11" s="9"/>
      <c r="Q11" s="9"/>
      <c r="R11" s="86"/>
      <c r="S11" s="14"/>
      <c r="T11" s="15"/>
    </row>
    <row r="12" spans="1:20" s="95" customFormat="1" ht="34.5" customHeight="1" thickBot="1" x14ac:dyDescent="0.3">
      <c r="A12" s="92" t="s">
        <v>122</v>
      </c>
      <c r="B12" s="139">
        <f>E149</f>
        <v>0</v>
      </c>
      <c r="C12" s="117" t="s">
        <v>95</v>
      </c>
      <c r="D12" s="119" t="s">
        <v>117</v>
      </c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7"/>
      <c r="S12" s="93"/>
      <c r="T12" s="94"/>
    </row>
    <row r="13" spans="1:20" s="95" customFormat="1" ht="15" customHeight="1" thickBot="1" x14ac:dyDescent="0.3">
      <c r="A13" s="92"/>
      <c r="B13" s="116"/>
      <c r="C13" s="11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7"/>
      <c r="S13" s="93"/>
      <c r="T13" s="94"/>
    </row>
    <row r="14" spans="1:20" s="16" customFormat="1" ht="61.5" customHeight="1" thickBot="1" x14ac:dyDescent="0.3">
      <c r="A14" s="92" t="s">
        <v>114</v>
      </c>
      <c r="B14" s="134">
        <f>G149</f>
        <v>0</v>
      </c>
      <c r="C14" s="117" t="s">
        <v>82</v>
      </c>
      <c r="D14" s="119" t="s">
        <v>118</v>
      </c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7"/>
      <c r="S14" s="14"/>
      <c r="T14" s="15"/>
    </row>
    <row r="15" spans="1:20" s="95" customFormat="1" ht="18" customHeight="1" thickBot="1" x14ac:dyDescent="0.3">
      <c r="A15" s="92"/>
      <c r="B15" s="118"/>
      <c r="C15" s="117"/>
      <c r="D15" s="119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7"/>
      <c r="S15" s="93"/>
      <c r="T15" s="94"/>
    </row>
    <row r="16" spans="1:20" s="94" customFormat="1" ht="35.1" customHeight="1" thickBot="1" x14ac:dyDescent="0.3">
      <c r="A16" s="92" t="s">
        <v>101</v>
      </c>
      <c r="B16" s="134">
        <f>Q149</f>
        <v>0</v>
      </c>
      <c r="C16" s="117" t="s">
        <v>82</v>
      </c>
      <c r="D16" s="119" t="s">
        <v>119</v>
      </c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7"/>
      <c r="S16" s="93"/>
    </row>
    <row r="17" spans="1:20" s="94" customFormat="1" ht="18" customHeight="1" thickBot="1" x14ac:dyDescent="0.3">
      <c r="A17" s="92"/>
      <c r="B17" s="118"/>
      <c r="C17" s="117"/>
      <c r="D17" s="119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7"/>
      <c r="S17" s="93"/>
    </row>
    <row r="18" spans="1:20" s="95" customFormat="1" ht="35.1" customHeight="1" thickBot="1" x14ac:dyDescent="0.3">
      <c r="A18" s="137" t="s">
        <v>115</v>
      </c>
      <c r="B18" s="134">
        <f>R149</f>
        <v>0</v>
      </c>
      <c r="C18" s="117" t="s">
        <v>84</v>
      </c>
      <c r="D18" s="119" t="s">
        <v>119</v>
      </c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7"/>
      <c r="S18" s="93"/>
      <c r="T18" s="94"/>
    </row>
    <row r="19" spans="1:20" s="94" customFormat="1" ht="18" customHeight="1" thickBot="1" x14ac:dyDescent="0.3">
      <c r="A19" s="92"/>
      <c r="B19" s="118"/>
      <c r="C19" s="117"/>
      <c r="D19" s="119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7"/>
      <c r="S19" s="93"/>
    </row>
    <row r="20" spans="1:20" s="94" customFormat="1" ht="34.5" customHeight="1" thickBot="1" x14ac:dyDescent="0.3">
      <c r="A20" s="136" t="s">
        <v>129</v>
      </c>
      <c r="B20" s="144"/>
      <c r="C20" s="117" t="s">
        <v>96</v>
      </c>
      <c r="D20" s="119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7"/>
      <c r="S20" s="93"/>
    </row>
    <row r="21" spans="1:20" s="94" customFormat="1" ht="15" customHeight="1" thickBot="1" x14ac:dyDescent="0.3">
      <c r="A21" s="92"/>
      <c r="B21" s="118"/>
      <c r="C21" s="117"/>
      <c r="D21" s="119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7"/>
      <c r="S21" s="93"/>
    </row>
    <row r="22" spans="1:20" s="94" customFormat="1" ht="35.1" customHeight="1" thickBot="1" x14ac:dyDescent="0.3">
      <c r="A22" s="136" t="s">
        <v>130</v>
      </c>
      <c r="B22" s="144"/>
      <c r="C22" s="117" t="s">
        <v>96</v>
      </c>
      <c r="D22" s="119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7"/>
      <c r="S22" s="93"/>
    </row>
    <row r="23" spans="1:20" s="94" customFormat="1" ht="15.75" customHeight="1" thickBot="1" x14ac:dyDescent="0.3">
      <c r="A23" s="92"/>
      <c r="B23" s="118"/>
      <c r="C23" s="117"/>
      <c r="D23" s="119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7"/>
      <c r="S23" s="93"/>
    </row>
    <row r="24" spans="1:20" s="94" customFormat="1" ht="35.1" customHeight="1" thickBot="1" x14ac:dyDescent="0.3">
      <c r="A24" s="137" t="s">
        <v>102</v>
      </c>
      <c r="B24" s="134">
        <f>B20-B22</f>
        <v>0</v>
      </c>
      <c r="C24" s="117" t="s">
        <v>96</v>
      </c>
      <c r="D24" s="119" t="s">
        <v>123</v>
      </c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7"/>
      <c r="S24" s="93"/>
    </row>
    <row r="25" spans="1:20" s="94" customFormat="1" ht="15" customHeight="1" thickBot="1" x14ac:dyDescent="0.3">
      <c r="A25" s="92"/>
      <c r="B25" s="118"/>
      <c r="C25" s="117"/>
      <c r="D25" s="119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7"/>
      <c r="S25" s="93"/>
    </row>
    <row r="26" spans="1:20" s="95" customFormat="1" ht="28.5" customHeight="1" thickBot="1" x14ac:dyDescent="0.3">
      <c r="A26" s="137" t="s">
        <v>103</v>
      </c>
      <c r="B26" s="134">
        <f>IF(B24&gt;B18,B18,B24)</f>
        <v>0</v>
      </c>
      <c r="C26" s="117" t="s">
        <v>84</v>
      </c>
      <c r="D26" s="119" t="s">
        <v>124</v>
      </c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7"/>
      <c r="S26" s="93"/>
      <c r="T26" s="94"/>
    </row>
    <row r="27" spans="1:20" s="95" customFormat="1" ht="18.75" customHeight="1" x14ac:dyDescent="0.25">
      <c r="A27" s="136"/>
      <c r="B27" s="118"/>
      <c r="C27" s="11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7"/>
      <c r="S27" s="93"/>
      <c r="T27" s="94"/>
    </row>
    <row r="28" spans="1:20" s="95" customFormat="1" ht="15.75" customHeight="1" x14ac:dyDescent="0.25">
      <c r="A28" s="92" t="s">
        <v>104</v>
      </c>
      <c r="B28" s="135"/>
      <c r="C28" s="117"/>
      <c r="D28" s="119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7"/>
      <c r="S28" s="93"/>
      <c r="T28" s="94"/>
    </row>
    <row r="29" spans="1:20" s="95" customFormat="1" ht="27" customHeight="1" thickBot="1" x14ac:dyDescent="0.3">
      <c r="A29" s="92" t="s">
        <v>105</v>
      </c>
      <c r="B29" s="135"/>
      <c r="C29" s="117"/>
      <c r="D29" s="119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7"/>
      <c r="S29" s="93"/>
      <c r="T29" s="94"/>
    </row>
    <row r="30" spans="1:20" s="95" customFormat="1" ht="227.25" customHeight="1" thickBot="1" x14ac:dyDescent="0.3">
      <c r="A30" s="145"/>
      <c r="B30" s="135"/>
      <c r="C30" s="117"/>
      <c r="D30" s="119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7"/>
      <c r="S30" s="93"/>
      <c r="T30" s="94"/>
    </row>
    <row r="31" spans="1:20" s="95" customFormat="1" ht="19.5" customHeight="1" thickBot="1" x14ac:dyDescent="0.3">
      <c r="A31" s="124"/>
      <c r="B31" s="125"/>
      <c r="C31" s="125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7"/>
      <c r="S31" s="93"/>
      <c r="T31" s="94"/>
    </row>
    <row r="32" spans="1:20" ht="15.75" thickBot="1" x14ac:dyDescent="0.3"/>
    <row r="33" spans="1:20" s="94" customFormat="1" ht="62.25" customHeight="1" thickBot="1" x14ac:dyDescent="0.3">
      <c r="A33" s="200" t="s">
        <v>100</v>
      </c>
      <c r="B33" s="201"/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128"/>
      <c r="P33" s="128"/>
      <c r="Q33" s="128"/>
      <c r="R33" s="129"/>
      <c r="S33" s="93"/>
    </row>
    <row r="34" spans="1:20" s="16" customFormat="1" ht="409.5" customHeight="1" thickBot="1" x14ac:dyDescent="0.3">
      <c r="A34" s="197" t="s">
        <v>131</v>
      </c>
      <c r="B34" s="198"/>
      <c r="C34" s="198"/>
      <c r="D34" s="198"/>
      <c r="E34" s="198"/>
      <c r="F34" s="198"/>
      <c r="G34" s="198"/>
      <c r="H34" s="198"/>
      <c r="I34" s="198"/>
      <c r="J34" s="198"/>
      <c r="K34" s="198"/>
      <c r="L34" s="198"/>
      <c r="M34" s="198"/>
      <c r="N34" s="198"/>
      <c r="O34" s="198"/>
      <c r="P34" s="198"/>
      <c r="Q34" s="89"/>
      <c r="R34" s="85"/>
      <c r="S34" s="14"/>
      <c r="T34" s="15"/>
    </row>
    <row r="35" spans="1:20" s="95" customFormat="1" ht="74.25" customHeight="1" thickBot="1" x14ac:dyDescent="0.2">
      <c r="A35" s="108"/>
      <c r="B35" s="108"/>
      <c r="C35" s="108"/>
      <c r="D35" s="108"/>
      <c r="E35" s="108"/>
      <c r="F35" s="108"/>
      <c r="G35" s="108"/>
      <c r="H35" s="132"/>
      <c r="I35" s="111"/>
      <c r="J35" s="111"/>
      <c r="K35" s="111"/>
      <c r="L35" s="112" t="s">
        <v>81</v>
      </c>
      <c r="M35" s="111"/>
      <c r="N35" s="111"/>
      <c r="O35" s="111"/>
      <c r="P35" s="111"/>
      <c r="Q35" s="113"/>
      <c r="R35" s="97"/>
      <c r="S35" s="93"/>
      <c r="T35" s="94"/>
    </row>
    <row r="36" spans="1:20" s="26" customFormat="1" ht="67.5" customHeight="1" x14ac:dyDescent="0.15">
      <c r="A36" s="199"/>
      <c r="B36" s="199"/>
      <c r="C36" s="199"/>
      <c r="D36" s="199"/>
      <c r="E36" s="199"/>
      <c r="F36" s="130"/>
      <c r="G36" s="130"/>
      <c r="H36" s="104" t="s">
        <v>113</v>
      </c>
      <c r="I36" s="104" t="s">
        <v>112</v>
      </c>
      <c r="J36" s="104" t="s">
        <v>111</v>
      </c>
      <c r="K36" s="104" t="s">
        <v>110</v>
      </c>
      <c r="L36" s="104" t="s">
        <v>109</v>
      </c>
      <c r="M36" s="104" t="s">
        <v>91</v>
      </c>
      <c r="N36" s="104" t="s">
        <v>92</v>
      </c>
      <c r="O36" s="104" t="s">
        <v>93</v>
      </c>
      <c r="P36" s="105" t="s">
        <v>108</v>
      </c>
      <c r="Q36" s="190" t="s">
        <v>106</v>
      </c>
      <c r="R36" s="192" t="s">
        <v>107</v>
      </c>
      <c r="S36" s="24"/>
      <c r="T36" s="24"/>
    </row>
    <row r="37" spans="1:20" s="26" customFormat="1" ht="136.5" customHeight="1" thickBot="1" x14ac:dyDescent="0.2">
      <c r="A37" s="131" t="s">
        <v>85</v>
      </c>
      <c r="B37" s="107" t="s">
        <v>86</v>
      </c>
      <c r="C37" s="107" t="s">
        <v>87</v>
      </c>
      <c r="D37" s="107" t="s">
        <v>88</v>
      </c>
      <c r="E37" s="106" t="s">
        <v>132</v>
      </c>
      <c r="F37" s="107" t="s">
        <v>89</v>
      </c>
      <c r="G37" s="114" t="s">
        <v>90</v>
      </c>
      <c r="H37" s="110" t="s">
        <v>81</v>
      </c>
      <c r="I37" s="110" t="s">
        <v>81</v>
      </c>
      <c r="J37" s="110" t="s">
        <v>81</v>
      </c>
      <c r="K37" s="110" t="s">
        <v>81</v>
      </c>
      <c r="L37" s="110" t="s">
        <v>81</v>
      </c>
      <c r="M37" s="110" t="s">
        <v>81</v>
      </c>
      <c r="N37" s="110" t="s">
        <v>81</v>
      </c>
      <c r="O37" s="110" t="s">
        <v>81</v>
      </c>
      <c r="P37" s="110" t="s">
        <v>81</v>
      </c>
      <c r="Q37" s="191"/>
      <c r="R37" s="193"/>
      <c r="S37" s="24"/>
      <c r="T37" s="24"/>
    </row>
    <row r="38" spans="1:20" s="39" customFormat="1" ht="21" customHeight="1" thickBot="1" x14ac:dyDescent="0.3">
      <c r="A38" s="30"/>
      <c r="B38" s="31"/>
      <c r="C38" s="31"/>
      <c r="D38" s="146"/>
      <c r="E38" s="167"/>
      <c r="F38" s="170"/>
      <c r="G38" s="169">
        <f>0.1*E38*F38</f>
        <v>0</v>
      </c>
      <c r="H38" s="148"/>
      <c r="I38" s="149"/>
      <c r="J38" s="149"/>
      <c r="K38" s="149"/>
      <c r="L38" s="149"/>
      <c r="M38" s="149"/>
      <c r="N38" s="149"/>
      <c r="O38" s="149"/>
      <c r="P38" s="150"/>
      <c r="Q38" s="154">
        <f t="shared" ref="Q38:Q101" si="0">SUM(H38:P38)</f>
        <v>0</v>
      </c>
      <c r="R38" s="88">
        <f>(H38*Tilskudssatser!$C$4*10)+(I38*Tilskudssatser!$D$4*10)+(J38*Tilskudssatser!$E$4*10)+(K38*Tilskudssatser!$F$4*10)+(L38*Tilskudssatser!$C$10*10)+(M38*Tilskudssatser!$D$10*10)+(N38*Tilskudssatser!$E$10*10)+(O38*Tilskudssatser!$F$10*10)+(P38*Tilskudssatser!$G$10*10)</f>
        <v>0</v>
      </c>
      <c r="S38" s="38"/>
      <c r="T38" s="38"/>
    </row>
    <row r="39" spans="1:20" s="39" customFormat="1" ht="21" customHeight="1" thickBot="1" x14ac:dyDescent="0.3">
      <c r="A39" s="40"/>
      <c r="B39" s="41"/>
      <c r="C39" s="41"/>
      <c r="D39" s="147"/>
      <c r="E39" s="168"/>
      <c r="F39" s="170"/>
      <c r="G39" s="169">
        <f t="shared" ref="G39:G102" si="1">0.1*E39*F39</f>
        <v>0</v>
      </c>
      <c r="H39" s="151"/>
      <c r="I39" s="152"/>
      <c r="J39" s="152"/>
      <c r="K39" s="152"/>
      <c r="L39" s="152"/>
      <c r="M39" s="152"/>
      <c r="N39" s="152"/>
      <c r="O39" s="152"/>
      <c r="P39" s="153"/>
      <c r="Q39" s="154">
        <f t="shared" si="0"/>
        <v>0</v>
      </c>
      <c r="R39" s="88">
        <f>(H39*Tilskudssatser!$C$4*10)+(I39*Tilskudssatser!$D$4*10)+(J39*Tilskudssatser!$E$4*10)+(K39*Tilskudssatser!$F$4*10)+(L39*Tilskudssatser!$C$10*10)+(M39*Tilskudssatser!$D$10*10)+(N39*Tilskudssatser!$E$10*10)+(O39*Tilskudssatser!$F$10*10)+(P39*Tilskudssatser!$G$10*10)</f>
        <v>0</v>
      </c>
      <c r="S39" s="38"/>
      <c r="T39" s="38"/>
    </row>
    <row r="40" spans="1:20" s="39" customFormat="1" ht="21" customHeight="1" thickBot="1" x14ac:dyDescent="0.3">
      <c r="A40" s="40"/>
      <c r="B40" s="41"/>
      <c r="C40" s="41"/>
      <c r="D40" s="147"/>
      <c r="E40" s="168"/>
      <c r="F40" s="170"/>
      <c r="G40" s="169">
        <f t="shared" si="1"/>
        <v>0</v>
      </c>
      <c r="H40" s="151"/>
      <c r="I40" s="152"/>
      <c r="J40" s="152"/>
      <c r="K40" s="152"/>
      <c r="L40" s="152"/>
      <c r="M40" s="152"/>
      <c r="N40" s="152"/>
      <c r="O40" s="152"/>
      <c r="P40" s="153"/>
      <c r="Q40" s="154">
        <f t="shared" si="0"/>
        <v>0</v>
      </c>
      <c r="R40" s="88">
        <f>(H40*Tilskudssatser!$C$4*10)+(I40*Tilskudssatser!$D$4*10)+(J40*Tilskudssatser!$E$4*10)+(K40*Tilskudssatser!$F$4*10)+(L40*Tilskudssatser!$C$10*10)+(M40*Tilskudssatser!$D$10*10)+(N40*Tilskudssatser!$E$10*10)+(O40*Tilskudssatser!$F$10*10)+(P40*Tilskudssatser!$G$10*10)</f>
        <v>0</v>
      </c>
      <c r="S40" s="38"/>
      <c r="T40" s="38"/>
    </row>
    <row r="41" spans="1:20" s="39" customFormat="1" ht="21" customHeight="1" thickBot="1" x14ac:dyDescent="0.3">
      <c r="A41" s="40"/>
      <c r="B41" s="41"/>
      <c r="C41" s="41"/>
      <c r="D41" s="147"/>
      <c r="E41" s="168"/>
      <c r="F41" s="170"/>
      <c r="G41" s="169">
        <f t="shared" si="1"/>
        <v>0</v>
      </c>
      <c r="H41" s="151"/>
      <c r="I41" s="152"/>
      <c r="J41" s="152"/>
      <c r="K41" s="152"/>
      <c r="L41" s="152"/>
      <c r="M41" s="152"/>
      <c r="N41" s="152"/>
      <c r="O41" s="152"/>
      <c r="P41" s="153"/>
      <c r="Q41" s="154">
        <f t="shared" si="0"/>
        <v>0</v>
      </c>
      <c r="R41" s="88">
        <f>(H41*Tilskudssatser!$C$4*10)+(I41*Tilskudssatser!$D$4*10)+(J41*Tilskudssatser!$E$4*10)+(K41*Tilskudssatser!$F$4*10)+(L41*Tilskudssatser!$C$10*10)+(M41*Tilskudssatser!$D$10*10)+(N41*Tilskudssatser!$E$10*10)+(O41*Tilskudssatser!$F$10*10)+(P41*Tilskudssatser!$G$10*10)</f>
        <v>0</v>
      </c>
      <c r="S41" s="38"/>
      <c r="T41" s="38"/>
    </row>
    <row r="42" spans="1:20" s="39" customFormat="1" ht="21" customHeight="1" thickBot="1" x14ac:dyDescent="0.3">
      <c r="A42" s="40"/>
      <c r="B42" s="41"/>
      <c r="C42" s="41"/>
      <c r="D42" s="147"/>
      <c r="E42" s="168"/>
      <c r="F42" s="170"/>
      <c r="G42" s="169">
        <f t="shared" si="1"/>
        <v>0</v>
      </c>
      <c r="H42" s="151"/>
      <c r="I42" s="152"/>
      <c r="J42" s="152"/>
      <c r="K42" s="152"/>
      <c r="L42" s="152"/>
      <c r="M42" s="152"/>
      <c r="N42" s="152"/>
      <c r="O42" s="152"/>
      <c r="P42" s="153"/>
      <c r="Q42" s="154">
        <f t="shared" si="0"/>
        <v>0</v>
      </c>
      <c r="R42" s="88">
        <f>(H42*Tilskudssatser!$C$4*10)+(I42*Tilskudssatser!$D$4*10)+(J42*Tilskudssatser!$E$4*10)+(K42*Tilskudssatser!$F$4*10)+(L42*Tilskudssatser!$C$10*10)+(M42*Tilskudssatser!$D$10*10)+(N42*Tilskudssatser!$E$10*10)+(O42*Tilskudssatser!$F$10*10)+(P42*Tilskudssatser!$G$10*10)</f>
        <v>0</v>
      </c>
      <c r="S42" s="38"/>
      <c r="T42" s="38"/>
    </row>
    <row r="43" spans="1:20" s="39" customFormat="1" ht="21" customHeight="1" thickBot="1" x14ac:dyDescent="0.3">
      <c r="A43" s="40"/>
      <c r="B43" s="41"/>
      <c r="C43" s="41"/>
      <c r="D43" s="147"/>
      <c r="E43" s="168"/>
      <c r="F43" s="170"/>
      <c r="G43" s="169">
        <f t="shared" si="1"/>
        <v>0</v>
      </c>
      <c r="H43" s="151"/>
      <c r="I43" s="152"/>
      <c r="J43" s="152"/>
      <c r="K43" s="152"/>
      <c r="L43" s="152"/>
      <c r="M43" s="152"/>
      <c r="N43" s="152"/>
      <c r="O43" s="152"/>
      <c r="P43" s="153"/>
      <c r="Q43" s="154">
        <f t="shared" si="0"/>
        <v>0</v>
      </c>
      <c r="R43" s="88">
        <f>(H43*Tilskudssatser!$C$4*10)+(I43*Tilskudssatser!$D$4*10)+(J43*Tilskudssatser!$E$4*10)+(K43*Tilskudssatser!$F$4*10)+(L43*Tilskudssatser!$C$10*10)+(M43*Tilskudssatser!$D$10*10)+(N43*Tilskudssatser!$E$10*10)+(O43*Tilskudssatser!$F$10*10)+(P43*Tilskudssatser!$G$10*10)</f>
        <v>0</v>
      </c>
      <c r="S43" s="38"/>
      <c r="T43" s="38"/>
    </row>
    <row r="44" spans="1:20" s="39" customFormat="1" ht="21" customHeight="1" thickBot="1" x14ac:dyDescent="0.3">
      <c r="A44" s="40"/>
      <c r="B44" s="41"/>
      <c r="C44" s="41"/>
      <c r="D44" s="147"/>
      <c r="E44" s="168"/>
      <c r="F44" s="170"/>
      <c r="G44" s="169">
        <f t="shared" si="1"/>
        <v>0</v>
      </c>
      <c r="H44" s="151"/>
      <c r="I44" s="152"/>
      <c r="J44" s="152"/>
      <c r="K44" s="152"/>
      <c r="L44" s="152"/>
      <c r="M44" s="152"/>
      <c r="N44" s="152"/>
      <c r="O44" s="152"/>
      <c r="P44" s="153"/>
      <c r="Q44" s="154">
        <f t="shared" si="0"/>
        <v>0</v>
      </c>
      <c r="R44" s="88">
        <f>(H44*Tilskudssatser!$C$4*10)+(I44*Tilskudssatser!$D$4*10)+(J44*Tilskudssatser!$E$4*10)+(K44*Tilskudssatser!$F$4*10)+(L44*Tilskudssatser!$C$10*10)+(M44*Tilskudssatser!$D$10*10)+(N44*Tilskudssatser!$E$10*10)+(O44*Tilskudssatser!$F$10*10)+(P44*Tilskudssatser!$G$10*10)</f>
        <v>0</v>
      </c>
      <c r="S44" s="38"/>
      <c r="T44" s="38"/>
    </row>
    <row r="45" spans="1:20" s="39" customFormat="1" ht="21" customHeight="1" thickBot="1" x14ac:dyDescent="0.3">
      <c r="A45" s="40"/>
      <c r="B45" s="41"/>
      <c r="C45" s="41"/>
      <c r="D45" s="147"/>
      <c r="E45" s="168"/>
      <c r="F45" s="170"/>
      <c r="G45" s="169">
        <f t="shared" si="1"/>
        <v>0</v>
      </c>
      <c r="H45" s="151"/>
      <c r="I45" s="152"/>
      <c r="J45" s="152"/>
      <c r="K45" s="152"/>
      <c r="L45" s="152"/>
      <c r="M45" s="152"/>
      <c r="N45" s="152"/>
      <c r="O45" s="152"/>
      <c r="P45" s="153"/>
      <c r="Q45" s="154">
        <f t="shared" si="0"/>
        <v>0</v>
      </c>
      <c r="R45" s="88">
        <f>(H45*Tilskudssatser!$C$4*10)+(I45*Tilskudssatser!$D$4*10)+(J45*Tilskudssatser!$E$4*10)+(K45*Tilskudssatser!$F$4*10)+(L45*Tilskudssatser!$C$10*10)+(M45*Tilskudssatser!$D$10*10)+(N45*Tilskudssatser!$E$10*10)+(O45*Tilskudssatser!$F$10*10)+(P45*Tilskudssatser!$G$10*10)</f>
        <v>0</v>
      </c>
      <c r="S45" s="38"/>
      <c r="T45" s="38"/>
    </row>
    <row r="46" spans="1:20" s="39" customFormat="1" ht="21" customHeight="1" thickBot="1" x14ac:dyDescent="0.3">
      <c r="A46" s="40"/>
      <c r="B46" s="41"/>
      <c r="C46" s="41"/>
      <c r="D46" s="147"/>
      <c r="E46" s="168"/>
      <c r="F46" s="170"/>
      <c r="G46" s="169">
        <f t="shared" si="1"/>
        <v>0</v>
      </c>
      <c r="H46" s="151"/>
      <c r="I46" s="152"/>
      <c r="J46" s="152"/>
      <c r="K46" s="152"/>
      <c r="L46" s="152"/>
      <c r="M46" s="152"/>
      <c r="N46" s="152"/>
      <c r="O46" s="152"/>
      <c r="P46" s="153"/>
      <c r="Q46" s="154">
        <f t="shared" si="0"/>
        <v>0</v>
      </c>
      <c r="R46" s="88">
        <f>(H46*Tilskudssatser!$C$4*10)+(I46*Tilskudssatser!$D$4*10)+(J46*Tilskudssatser!$E$4*10)+(K46*Tilskudssatser!$F$4*10)+(L46*Tilskudssatser!$C$10*10)+(M46*Tilskudssatser!$D$10*10)+(N46*Tilskudssatser!$E$10*10)+(O46*Tilskudssatser!$F$10*10)+(P46*Tilskudssatser!$G$10*10)</f>
        <v>0</v>
      </c>
      <c r="S46" s="38"/>
      <c r="T46" s="38"/>
    </row>
    <row r="47" spans="1:20" s="39" customFormat="1" ht="21" customHeight="1" thickBot="1" x14ac:dyDescent="0.3">
      <c r="A47" s="40"/>
      <c r="B47" s="41"/>
      <c r="C47" s="41"/>
      <c r="D47" s="147"/>
      <c r="E47" s="168"/>
      <c r="F47" s="170"/>
      <c r="G47" s="169">
        <f t="shared" si="1"/>
        <v>0</v>
      </c>
      <c r="H47" s="151"/>
      <c r="I47" s="152"/>
      <c r="J47" s="152"/>
      <c r="K47" s="152"/>
      <c r="L47" s="152"/>
      <c r="M47" s="152"/>
      <c r="N47" s="152"/>
      <c r="O47" s="152"/>
      <c r="P47" s="153"/>
      <c r="Q47" s="154">
        <f t="shared" si="0"/>
        <v>0</v>
      </c>
      <c r="R47" s="88">
        <f>(H47*Tilskudssatser!$C$4*10)+(I47*Tilskudssatser!$D$4*10)+(J47*Tilskudssatser!$E$4*10)+(K47*Tilskudssatser!$F$4*10)+(L47*Tilskudssatser!$C$10*10)+(M47*Tilskudssatser!$D$10*10)+(N47*Tilskudssatser!$E$10*10)+(O47*Tilskudssatser!$F$10*10)+(P47*Tilskudssatser!$G$10*10)</f>
        <v>0</v>
      </c>
      <c r="S47" s="38"/>
      <c r="T47" s="38"/>
    </row>
    <row r="48" spans="1:20" s="39" customFormat="1" ht="21" customHeight="1" thickBot="1" x14ac:dyDescent="0.3">
      <c r="A48" s="40"/>
      <c r="B48" s="41"/>
      <c r="C48" s="41"/>
      <c r="D48" s="147"/>
      <c r="E48" s="168"/>
      <c r="F48" s="170"/>
      <c r="G48" s="169">
        <f t="shared" si="1"/>
        <v>0</v>
      </c>
      <c r="H48" s="151"/>
      <c r="I48" s="152"/>
      <c r="J48" s="152"/>
      <c r="K48" s="152"/>
      <c r="L48" s="152"/>
      <c r="M48" s="152"/>
      <c r="N48" s="152"/>
      <c r="O48" s="152"/>
      <c r="P48" s="153"/>
      <c r="Q48" s="154">
        <f t="shared" si="0"/>
        <v>0</v>
      </c>
      <c r="R48" s="88">
        <f>(H48*Tilskudssatser!$C$4*10)+(I48*Tilskudssatser!$D$4*10)+(J48*Tilskudssatser!$E$4*10)+(K48*Tilskudssatser!$F$4*10)+(L48*Tilskudssatser!$C$10*10)+(M48*Tilskudssatser!$D$10*10)+(N48*Tilskudssatser!$E$10*10)+(O48*Tilskudssatser!$F$10*10)+(P48*Tilskudssatser!$G$10*10)</f>
        <v>0</v>
      </c>
      <c r="S48" s="38"/>
      <c r="T48" s="38"/>
    </row>
    <row r="49" spans="1:20" s="39" customFormat="1" ht="21" customHeight="1" thickBot="1" x14ac:dyDescent="0.3">
      <c r="A49" s="40"/>
      <c r="B49" s="41"/>
      <c r="C49" s="41"/>
      <c r="D49" s="147"/>
      <c r="E49" s="168"/>
      <c r="F49" s="170"/>
      <c r="G49" s="169">
        <f t="shared" si="1"/>
        <v>0</v>
      </c>
      <c r="H49" s="151"/>
      <c r="I49" s="152"/>
      <c r="J49" s="152"/>
      <c r="K49" s="152"/>
      <c r="L49" s="152"/>
      <c r="M49" s="152"/>
      <c r="N49" s="152"/>
      <c r="O49" s="152"/>
      <c r="P49" s="153"/>
      <c r="Q49" s="154">
        <f t="shared" si="0"/>
        <v>0</v>
      </c>
      <c r="R49" s="88">
        <f>(H49*Tilskudssatser!$C$4*10)+(I49*Tilskudssatser!$D$4*10)+(J49*Tilskudssatser!$E$4*10)+(K49*Tilskudssatser!$F$4*10)+(L49*Tilskudssatser!$C$10*10)+(M49*Tilskudssatser!$D$10*10)+(N49*Tilskudssatser!$E$10*10)+(O49*Tilskudssatser!$F$10*10)+(P49*Tilskudssatser!$G$10*10)</f>
        <v>0</v>
      </c>
      <c r="S49" s="38"/>
      <c r="T49" s="38"/>
    </row>
    <row r="50" spans="1:20" s="39" customFormat="1" ht="21" customHeight="1" thickBot="1" x14ac:dyDescent="0.3">
      <c r="A50" s="40"/>
      <c r="B50" s="41"/>
      <c r="C50" s="41"/>
      <c r="D50" s="147"/>
      <c r="E50" s="168"/>
      <c r="F50" s="170"/>
      <c r="G50" s="169">
        <f t="shared" si="1"/>
        <v>0</v>
      </c>
      <c r="H50" s="151"/>
      <c r="I50" s="152"/>
      <c r="J50" s="152"/>
      <c r="K50" s="152"/>
      <c r="L50" s="152"/>
      <c r="M50" s="152"/>
      <c r="N50" s="152"/>
      <c r="O50" s="152"/>
      <c r="P50" s="153"/>
      <c r="Q50" s="154">
        <f t="shared" si="0"/>
        <v>0</v>
      </c>
      <c r="R50" s="88">
        <f>(H50*Tilskudssatser!$C$4*10)+(I50*Tilskudssatser!$D$4*10)+(J50*Tilskudssatser!$E$4*10)+(K50*Tilskudssatser!$F$4*10)+(L50*Tilskudssatser!$C$10*10)+(M50*Tilskudssatser!$D$10*10)+(N50*Tilskudssatser!$E$10*10)+(O50*Tilskudssatser!$F$10*10)+(P50*Tilskudssatser!$G$10*10)</f>
        <v>0</v>
      </c>
      <c r="S50" s="38"/>
      <c r="T50" s="38"/>
    </row>
    <row r="51" spans="1:20" s="39" customFormat="1" ht="21" customHeight="1" thickBot="1" x14ac:dyDescent="0.3">
      <c r="A51" s="40"/>
      <c r="B51" s="41"/>
      <c r="C51" s="41"/>
      <c r="D51" s="147"/>
      <c r="E51" s="168"/>
      <c r="F51" s="170"/>
      <c r="G51" s="169">
        <f t="shared" si="1"/>
        <v>0</v>
      </c>
      <c r="H51" s="151"/>
      <c r="I51" s="152"/>
      <c r="J51" s="152"/>
      <c r="K51" s="152"/>
      <c r="L51" s="152"/>
      <c r="M51" s="152"/>
      <c r="N51" s="152"/>
      <c r="O51" s="152"/>
      <c r="P51" s="153"/>
      <c r="Q51" s="154">
        <f t="shared" si="0"/>
        <v>0</v>
      </c>
      <c r="R51" s="88">
        <f>(H51*Tilskudssatser!$C$4*10)+(I51*Tilskudssatser!$D$4*10)+(J51*Tilskudssatser!$E$4*10)+(K51*Tilskudssatser!$F$4*10)+(L51*Tilskudssatser!$C$10*10)+(M51*Tilskudssatser!$D$10*10)+(N51*Tilskudssatser!$E$10*10)+(O51*Tilskudssatser!$F$10*10)+(P51*Tilskudssatser!$G$10*10)</f>
        <v>0</v>
      </c>
      <c r="S51" s="38"/>
      <c r="T51" s="38"/>
    </row>
    <row r="52" spans="1:20" s="39" customFormat="1" ht="21" customHeight="1" thickBot="1" x14ac:dyDescent="0.3">
      <c r="A52" s="40"/>
      <c r="B52" s="41"/>
      <c r="C52" s="41"/>
      <c r="D52" s="147"/>
      <c r="E52" s="168"/>
      <c r="F52" s="170"/>
      <c r="G52" s="169">
        <f t="shared" si="1"/>
        <v>0</v>
      </c>
      <c r="H52" s="151"/>
      <c r="I52" s="152"/>
      <c r="J52" s="152"/>
      <c r="K52" s="152"/>
      <c r="L52" s="152"/>
      <c r="M52" s="152"/>
      <c r="N52" s="152"/>
      <c r="O52" s="152"/>
      <c r="P52" s="153"/>
      <c r="Q52" s="154">
        <f t="shared" si="0"/>
        <v>0</v>
      </c>
      <c r="R52" s="88">
        <f>(H52*Tilskudssatser!$C$4*10)+(I52*Tilskudssatser!$D$4*10)+(J52*Tilskudssatser!$E$4*10)+(K52*Tilskudssatser!$F$4*10)+(L52*Tilskudssatser!$C$10*10)+(M52*Tilskudssatser!$D$10*10)+(N52*Tilskudssatser!$E$10*10)+(O52*Tilskudssatser!$F$10*10)+(P52*Tilskudssatser!$G$10*10)</f>
        <v>0</v>
      </c>
      <c r="S52" s="38"/>
      <c r="T52" s="38"/>
    </row>
    <row r="53" spans="1:20" s="39" customFormat="1" ht="21" customHeight="1" thickBot="1" x14ac:dyDescent="0.3">
      <c r="A53" s="40"/>
      <c r="B53" s="41"/>
      <c r="C53" s="41"/>
      <c r="D53" s="147"/>
      <c r="E53" s="168"/>
      <c r="F53" s="170"/>
      <c r="G53" s="169">
        <f t="shared" si="1"/>
        <v>0</v>
      </c>
      <c r="H53" s="151"/>
      <c r="I53" s="152"/>
      <c r="J53" s="152"/>
      <c r="K53" s="152"/>
      <c r="L53" s="152"/>
      <c r="M53" s="152"/>
      <c r="N53" s="152"/>
      <c r="O53" s="152"/>
      <c r="P53" s="153"/>
      <c r="Q53" s="154">
        <f t="shared" si="0"/>
        <v>0</v>
      </c>
      <c r="R53" s="88">
        <f>(H53*Tilskudssatser!$C$4*10)+(I53*Tilskudssatser!$D$4*10)+(J53*Tilskudssatser!$E$4*10)+(K53*Tilskudssatser!$F$4*10)+(L53*Tilskudssatser!$C$10*10)+(M53*Tilskudssatser!$D$10*10)+(N53*Tilskudssatser!$E$10*10)+(O53*Tilskudssatser!$F$10*10)+(P53*Tilskudssatser!$G$10*10)</f>
        <v>0</v>
      </c>
      <c r="S53" s="38"/>
      <c r="T53" s="38"/>
    </row>
    <row r="54" spans="1:20" s="39" customFormat="1" ht="21" customHeight="1" thickBot="1" x14ac:dyDescent="0.3">
      <c r="A54" s="40"/>
      <c r="B54" s="41"/>
      <c r="C54" s="41"/>
      <c r="D54" s="147"/>
      <c r="E54" s="168"/>
      <c r="F54" s="170"/>
      <c r="G54" s="169">
        <f t="shared" si="1"/>
        <v>0</v>
      </c>
      <c r="H54" s="151"/>
      <c r="I54" s="152"/>
      <c r="J54" s="152"/>
      <c r="K54" s="152"/>
      <c r="L54" s="152"/>
      <c r="M54" s="152"/>
      <c r="N54" s="152"/>
      <c r="O54" s="152"/>
      <c r="P54" s="153"/>
      <c r="Q54" s="154">
        <f t="shared" si="0"/>
        <v>0</v>
      </c>
      <c r="R54" s="88">
        <f>(H54*Tilskudssatser!$C$4*10)+(I54*Tilskudssatser!$D$4*10)+(J54*Tilskudssatser!$E$4*10)+(K54*Tilskudssatser!$F$4*10)+(L54*Tilskudssatser!$C$10*10)+(M54*Tilskudssatser!$D$10*10)+(N54*Tilskudssatser!$E$10*10)+(O54*Tilskudssatser!$F$10*10)+(P54*Tilskudssatser!$G$10*10)</f>
        <v>0</v>
      </c>
      <c r="S54" s="38"/>
      <c r="T54" s="38"/>
    </row>
    <row r="55" spans="1:20" s="39" customFormat="1" ht="21" customHeight="1" thickBot="1" x14ac:dyDescent="0.3">
      <c r="A55" s="40"/>
      <c r="B55" s="41"/>
      <c r="C55" s="41"/>
      <c r="D55" s="147"/>
      <c r="E55" s="168"/>
      <c r="F55" s="170"/>
      <c r="G55" s="169">
        <f t="shared" si="1"/>
        <v>0</v>
      </c>
      <c r="H55" s="151"/>
      <c r="I55" s="152"/>
      <c r="J55" s="152"/>
      <c r="K55" s="152"/>
      <c r="L55" s="152"/>
      <c r="M55" s="152"/>
      <c r="N55" s="152"/>
      <c r="O55" s="152"/>
      <c r="P55" s="153"/>
      <c r="Q55" s="154">
        <f t="shared" si="0"/>
        <v>0</v>
      </c>
      <c r="R55" s="88">
        <f>(H55*Tilskudssatser!$C$4*10)+(I55*Tilskudssatser!$D$4*10)+(J55*Tilskudssatser!$E$4*10)+(K55*Tilskudssatser!$F$4*10)+(L55*Tilskudssatser!$C$10*10)+(M55*Tilskudssatser!$D$10*10)+(N55*Tilskudssatser!$E$10*10)+(O55*Tilskudssatser!$F$10*10)+(P55*Tilskudssatser!$G$10*10)</f>
        <v>0</v>
      </c>
      <c r="S55" s="38"/>
      <c r="T55" s="38"/>
    </row>
    <row r="56" spans="1:20" s="39" customFormat="1" ht="21" customHeight="1" thickBot="1" x14ac:dyDescent="0.3">
      <c r="A56" s="40"/>
      <c r="B56" s="41"/>
      <c r="C56" s="41"/>
      <c r="D56" s="147"/>
      <c r="E56" s="168"/>
      <c r="F56" s="170"/>
      <c r="G56" s="169">
        <f t="shared" si="1"/>
        <v>0</v>
      </c>
      <c r="H56" s="151"/>
      <c r="I56" s="152"/>
      <c r="J56" s="152"/>
      <c r="K56" s="152"/>
      <c r="L56" s="152"/>
      <c r="M56" s="152"/>
      <c r="N56" s="152"/>
      <c r="O56" s="152"/>
      <c r="P56" s="153"/>
      <c r="Q56" s="154">
        <f t="shared" si="0"/>
        <v>0</v>
      </c>
      <c r="R56" s="88">
        <f>(H56*Tilskudssatser!$C$4*10)+(I56*Tilskudssatser!$D$4*10)+(J56*Tilskudssatser!$E$4*10)+(K56*Tilskudssatser!$F$4*10)+(L56*Tilskudssatser!$C$10*10)+(M56*Tilskudssatser!$D$10*10)+(N56*Tilskudssatser!$E$10*10)+(O56*Tilskudssatser!$F$10*10)+(P56*Tilskudssatser!$G$10*10)</f>
        <v>0</v>
      </c>
      <c r="S56" s="38"/>
      <c r="T56" s="38"/>
    </row>
    <row r="57" spans="1:20" s="39" customFormat="1" ht="21" customHeight="1" thickBot="1" x14ac:dyDescent="0.3">
      <c r="A57" s="40"/>
      <c r="B57" s="41"/>
      <c r="C57" s="41"/>
      <c r="D57" s="147"/>
      <c r="E57" s="168"/>
      <c r="F57" s="170"/>
      <c r="G57" s="169">
        <f t="shared" si="1"/>
        <v>0</v>
      </c>
      <c r="H57" s="151"/>
      <c r="I57" s="152"/>
      <c r="J57" s="152"/>
      <c r="K57" s="152"/>
      <c r="L57" s="152"/>
      <c r="M57" s="152"/>
      <c r="N57" s="152"/>
      <c r="O57" s="152"/>
      <c r="P57" s="153"/>
      <c r="Q57" s="154">
        <f t="shared" si="0"/>
        <v>0</v>
      </c>
      <c r="R57" s="88">
        <f>(H57*Tilskudssatser!$C$4*10)+(I57*Tilskudssatser!$D$4*10)+(J57*Tilskudssatser!$E$4*10)+(K57*Tilskudssatser!$F$4*10)+(L57*Tilskudssatser!$C$10*10)+(M57*Tilskudssatser!$D$10*10)+(N57*Tilskudssatser!$E$10*10)+(O57*Tilskudssatser!$F$10*10)+(P57*Tilskudssatser!$G$10*10)</f>
        <v>0</v>
      </c>
      <c r="S57" s="38"/>
      <c r="T57" s="38"/>
    </row>
    <row r="58" spans="1:20" s="39" customFormat="1" ht="21" customHeight="1" thickBot="1" x14ac:dyDescent="0.3">
      <c r="A58" s="40"/>
      <c r="B58" s="41"/>
      <c r="C58" s="41"/>
      <c r="D58" s="147"/>
      <c r="E58" s="168"/>
      <c r="F58" s="170"/>
      <c r="G58" s="169">
        <f t="shared" si="1"/>
        <v>0</v>
      </c>
      <c r="H58" s="151"/>
      <c r="I58" s="152"/>
      <c r="J58" s="152"/>
      <c r="K58" s="152"/>
      <c r="L58" s="152"/>
      <c r="M58" s="152"/>
      <c r="N58" s="152"/>
      <c r="O58" s="152"/>
      <c r="P58" s="153"/>
      <c r="Q58" s="154">
        <f t="shared" si="0"/>
        <v>0</v>
      </c>
      <c r="R58" s="88">
        <f>(H58*Tilskudssatser!$C$4*10)+(I58*Tilskudssatser!$D$4*10)+(J58*Tilskudssatser!$E$4*10)+(K58*Tilskudssatser!$F$4*10)+(L58*Tilskudssatser!$C$10*10)+(M58*Tilskudssatser!$D$10*10)+(N58*Tilskudssatser!$E$10*10)+(O58*Tilskudssatser!$F$10*10)+(P58*Tilskudssatser!$G$10*10)</f>
        <v>0</v>
      </c>
      <c r="S58" s="38"/>
      <c r="T58" s="38"/>
    </row>
    <row r="59" spans="1:20" s="39" customFormat="1" ht="21" customHeight="1" thickBot="1" x14ac:dyDescent="0.3">
      <c r="A59" s="40"/>
      <c r="B59" s="41"/>
      <c r="C59" s="41"/>
      <c r="D59" s="147"/>
      <c r="E59" s="168"/>
      <c r="F59" s="170"/>
      <c r="G59" s="169">
        <f t="shared" si="1"/>
        <v>0</v>
      </c>
      <c r="H59" s="151"/>
      <c r="I59" s="152"/>
      <c r="J59" s="152"/>
      <c r="K59" s="152"/>
      <c r="L59" s="152"/>
      <c r="M59" s="152"/>
      <c r="N59" s="152"/>
      <c r="O59" s="152"/>
      <c r="P59" s="153"/>
      <c r="Q59" s="154">
        <f t="shared" si="0"/>
        <v>0</v>
      </c>
      <c r="R59" s="88">
        <f>(H59*Tilskudssatser!$C$4*10)+(I59*Tilskudssatser!$D$4*10)+(J59*Tilskudssatser!$E$4*10)+(K59*Tilskudssatser!$F$4*10)+(L59*Tilskudssatser!$C$10*10)+(M59*Tilskudssatser!$D$10*10)+(N59*Tilskudssatser!$E$10*10)+(O59*Tilskudssatser!$F$10*10)+(P59*Tilskudssatser!$G$10*10)</f>
        <v>0</v>
      </c>
      <c r="S59" s="38"/>
      <c r="T59" s="38"/>
    </row>
    <row r="60" spans="1:20" s="39" customFormat="1" ht="21" customHeight="1" thickBot="1" x14ac:dyDescent="0.3">
      <c r="A60" s="40"/>
      <c r="B60" s="41"/>
      <c r="C60" s="41"/>
      <c r="D60" s="147"/>
      <c r="E60" s="168"/>
      <c r="F60" s="170"/>
      <c r="G60" s="169">
        <f t="shared" si="1"/>
        <v>0</v>
      </c>
      <c r="H60" s="151"/>
      <c r="I60" s="152"/>
      <c r="J60" s="152"/>
      <c r="K60" s="152"/>
      <c r="L60" s="152"/>
      <c r="M60" s="152"/>
      <c r="N60" s="152"/>
      <c r="O60" s="152"/>
      <c r="P60" s="153"/>
      <c r="Q60" s="154">
        <f t="shared" si="0"/>
        <v>0</v>
      </c>
      <c r="R60" s="88">
        <f>(H60*Tilskudssatser!$C$4*10)+(I60*Tilskudssatser!$D$4*10)+(J60*Tilskudssatser!$E$4*10)+(K60*Tilskudssatser!$F$4*10)+(L60*Tilskudssatser!$C$10*10)+(M60*Tilskudssatser!$D$10*10)+(N60*Tilskudssatser!$E$10*10)+(O60*Tilskudssatser!$F$10*10)+(P60*Tilskudssatser!$G$10*10)</f>
        <v>0</v>
      </c>
      <c r="S60" s="38"/>
      <c r="T60" s="38"/>
    </row>
    <row r="61" spans="1:20" s="39" customFormat="1" ht="21" customHeight="1" thickBot="1" x14ac:dyDescent="0.3">
      <c r="A61" s="40"/>
      <c r="B61" s="41"/>
      <c r="C61" s="41"/>
      <c r="D61" s="147"/>
      <c r="E61" s="168"/>
      <c r="F61" s="170"/>
      <c r="G61" s="169">
        <f t="shared" si="1"/>
        <v>0</v>
      </c>
      <c r="H61" s="151"/>
      <c r="I61" s="152"/>
      <c r="J61" s="152"/>
      <c r="K61" s="152"/>
      <c r="L61" s="152"/>
      <c r="M61" s="152"/>
      <c r="N61" s="152"/>
      <c r="O61" s="152"/>
      <c r="P61" s="153"/>
      <c r="Q61" s="154">
        <f t="shared" si="0"/>
        <v>0</v>
      </c>
      <c r="R61" s="88">
        <f>(H61*Tilskudssatser!$C$4*10)+(I61*Tilskudssatser!$D$4*10)+(J61*Tilskudssatser!$E$4*10)+(K61*Tilskudssatser!$F$4*10)+(L61*Tilskudssatser!$C$10*10)+(M61*Tilskudssatser!$D$10*10)+(N61*Tilskudssatser!$E$10*10)+(O61*Tilskudssatser!$F$10*10)+(P61*Tilskudssatser!$G$10*10)</f>
        <v>0</v>
      </c>
      <c r="S61" s="38"/>
      <c r="T61" s="38"/>
    </row>
    <row r="62" spans="1:20" s="39" customFormat="1" ht="21" customHeight="1" thickBot="1" x14ac:dyDescent="0.3">
      <c r="A62" s="40"/>
      <c r="B62" s="41"/>
      <c r="C62" s="41"/>
      <c r="D62" s="147"/>
      <c r="E62" s="168"/>
      <c r="F62" s="170"/>
      <c r="G62" s="169">
        <f t="shared" si="1"/>
        <v>0</v>
      </c>
      <c r="H62" s="151"/>
      <c r="I62" s="152"/>
      <c r="J62" s="152"/>
      <c r="K62" s="152"/>
      <c r="L62" s="152"/>
      <c r="M62" s="152"/>
      <c r="N62" s="152"/>
      <c r="O62" s="152"/>
      <c r="P62" s="153"/>
      <c r="Q62" s="154">
        <f t="shared" si="0"/>
        <v>0</v>
      </c>
      <c r="R62" s="88">
        <f>(H62*Tilskudssatser!$C$4*10)+(I62*Tilskudssatser!$D$4*10)+(J62*Tilskudssatser!$E$4*10)+(K62*Tilskudssatser!$F$4*10)+(L62*Tilskudssatser!$C$10*10)+(M62*Tilskudssatser!$D$10*10)+(N62*Tilskudssatser!$E$10*10)+(O62*Tilskudssatser!$F$10*10)+(P62*Tilskudssatser!$G$10*10)</f>
        <v>0</v>
      </c>
      <c r="S62" s="38"/>
      <c r="T62" s="38"/>
    </row>
    <row r="63" spans="1:20" s="39" customFormat="1" ht="21" customHeight="1" thickBot="1" x14ac:dyDescent="0.3">
      <c r="A63" s="40"/>
      <c r="B63" s="41"/>
      <c r="C63" s="41"/>
      <c r="D63" s="147"/>
      <c r="E63" s="168"/>
      <c r="F63" s="170"/>
      <c r="G63" s="169">
        <f t="shared" si="1"/>
        <v>0</v>
      </c>
      <c r="H63" s="151"/>
      <c r="I63" s="152"/>
      <c r="J63" s="152"/>
      <c r="K63" s="152"/>
      <c r="L63" s="152"/>
      <c r="M63" s="152"/>
      <c r="N63" s="152"/>
      <c r="O63" s="152"/>
      <c r="P63" s="153"/>
      <c r="Q63" s="154">
        <f t="shared" si="0"/>
        <v>0</v>
      </c>
      <c r="R63" s="88">
        <f>(H63*Tilskudssatser!$C$4*10)+(I63*Tilskudssatser!$D$4*10)+(J63*Tilskudssatser!$E$4*10)+(K63*Tilskudssatser!$F$4*10)+(L63*Tilskudssatser!$C$10*10)+(M63*Tilskudssatser!$D$10*10)+(N63*Tilskudssatser!$E$10*10)+(O63*Tilskudssatser!$F$10*10)+(P63*Tilskudssatser!$G$10*10)</f>
        <v>0</v>
      </c>
      <c r="S63" s="38"/>
      <c r="T63" s="38"/>
    </row>
    <row r="64" spans="1:20" s="39" customFormat="1" ht="21" customHeight="1" thickBot="1" x14ac:dyDescent="0.3">
      <c r="A64" s="40"/>
      <c r="B64" s="41"/>
      <c r="C64" s="41"/>
      <c r="D64" s="147"/>
      <c r="E64" s="168"/>
      <c r="F64" s="170"/>
      <c r="G64" s="169">
        <f t="shared" si="1"/>
        <v>0</v>
      </c>
      <c r="H64" s="151"/>
      <c r="I64" s="152"/>
      <c r="J64" s="152"/>
      <c r="K64" s="152"/>
      <c r="L64" s="152"/>
      <c r="M64" s="152"/>
      <c r="N64" s="152"/>
      <c r="O64" s="152"/>
      <c r="P64" s="153"/>
      <c r="Q64" s="154">
        <f t="shared" si="0"/>
        <v>0</v>
      </c>
      <c r="R64" s="88">
        <f>(H64*Tilskudssatser!$C$4*10)+(I64*Tilskudssatser!$D$4*10)+(J64*Tilskudssatser!$E$4*10)+(K64*Tilskudssatser!$F$4*10)+(L64*Tilskudssatser!$C$10*10)+(M64*Tilskudssatser!$D$10*10)+(N64*Tilskudssatser!$E$10*10)+(O64*Tilskudssatser!$F$10*10)+(P64*Tilskudssatser!$G$10*10)</f>
        <v>0</v>
      </c>
      <c r="S64" s="38"/>
      <c r="T64" s="38"/>
    </row>
    <row r="65" spans="1:20" s="39" customFormat="1" ht="21" customHeight="1" thickBot="1" x14ac:dyDescent="0.3">
      <c r="A65" s="40"/>
      <c r="B65" s="41"/>
      <c r="C65" s="41"/>
      <c r="D65" s="147"/>
      <c r="E65" s="168"/>
      <c r="F65" s="170"/>
      <c r="G65" s="169">
        <f t="shared" si="1"/>
        <v>0</v>
      </c>
      <c r="H65" s="151"/>
      <c r="I65" s="152"/>
      <c r="J65" s="152"/>
      <c r="K65" s="152"/>
      <c r="L65" s="152"/>
      <c r="M65" s="152"/>
      <c r="N65" s="152"/>
      <c r="O65" s="152"/>
      <c r="P65" s="153"/>
      <c r="Q65" s="154">
        <f t="shared" si="0"/>
        <v>0</v>
      </c>
      <c r="R65" s="88">
        <f>(H65*Tilskudssatser!$C$4*10)+(I65*Tilskudssatser!$D$4*10)+(J65*Tilskudssatser!$E$4*10)+(K65*Tilskudssatser!$F$4*10)+(L65*Tilskudssatser!$C$10*10)+(M65*Tilskudssatser!$D$10*10)+(N65*Tilskudssatser!$E$10*10)+(O65*Tilskudssatser!$F$10*10)+(P65*Tilskudssatser!$G$10*10)</f>
        <v>0</v>
      </c>
      <c r="S65" s="38"/>
      <c r="T65" s="38"/>
    </row>
    <row r="66" spans="1:20" s="39" customFormat="1" ht="21" customHeight="1" thickBot="1" x14ac:dyDescent="0.3">
      <c r="A66" s="40"/>
      <c r="B66" s="41"/>
      <c r="C66" s="41"/>
      <c r="D66" s="147"/>
      <c r="E66" s="168"/>
      <c r="F66" s="170"/>
      <c r="G66" s="169">
        <f t="shared" si="1"/>
        <v>0</v>
      </c>
      <c r="H66" s="151"/>
      <c r="I66" s="152"/>
      <c r="J66" s="152"/>
      <c r="K66" s="152"/>
      <c r="L66" s="152"/>
      <c r="M66" s="152"/>
      <c r="N66" s="152"/>
      <c r="O66" s="152"/>
      <c r="P66" s="153"/>
      <c r="Q66" s="154">
        <f t="shared" si="0"/>
        <v>0</v>
      </c>
      <c r="R66" s="88">
        <f>(H66*Tilskudssatser!$C$4*10)+(I66*Tilskudssatser!$D$4*10)+(J66*Tilskudssatser!$E$4*10)+(K66*Tilskudssatser!$F$4*10)+(L66*Tilskudssatser!$C$10*10)+(M66*Tilskudssatser!$D$10*10)+(N66*Tilskudssatser!$E$10*10)+(O66*Tilskudssatser!$F$10*10)+(P66*Tilskudssatser!$G$10*10)</f>
        <v>0</v>
      </c>
      <c r="S66" s="38"/>
      <c r="T66" s="38"/>
    </row>
    <row r="67" spans="1:20" s="39" customFormat="1" ht="21" customHeight="1" thickBot="1" x14ac:dyDescent="0.3">
      <c r="A67" s="40"/>
      <c r="B67" s="41"/>
      <c r="C67" s="41"/>
      <c r="D67" s="147"/>
      <c r="E67" s="168"/>
      <c r="F67" s="170"/>
      <c r="G67" s="169">
        <f t="shared" si="1"/>
        <v>0</v>
      </c>
      <c r="H67" s="151"/>
      <c r="I67" s="152"/>
      <c r="J67" s="152"/>
      <c r="K67" s="152"/>
      <c r="L67" s="152"/>
      <c r="M67" s="152"/>
      <c r="N67" s="152"/>
      <c r="O67" s="152"/>
      <c r="P67" s="153"/>
      <c r="Q67" s="154">
        <f t="shared" si="0"/>
        <v>0</v>
      </c>
      <c r="R67" s="88">
        <f>(H67*Tilskudssatser!$C$4*10)+(I67*Tilskudssatser!$D$4*10)+(J67*Tilskudssatser!$E$4*10)+(K67*Tilskudssatser!$F$4*10)+(L67*Tilskudssatser!$C$10*10)+(M67*Tilskudssatser!$D$10*10)+(N67*Tilskudssatser!$E$10*10)+(O67*Tilskudssatser!$F$10*10)+(P67*Tilskudssatser!$G$10*10)</f>
        <v>0</v>
      </c>
      <c r="S67" s="38"/>
      <c r="T67" s="38"/>
    </row>
    <row r="68" spans="1:20" s="39" customFormat="1" ht="21" customHeight="1" thickBot="1" x14ac:dyDescent="0.3">
      <c r="A68" s="40"/>
      <c r="B68" s="41"/>
      <c r="C68" s="41"/>
      <c r="D68" s="147"/>
      <c r="E68" s="168"/>
      <c r="F68" s="170"/>
      <c r="G68" s="169">
        <f t="shared" si="1"/>
        <v>0</v>
      </c>
      <c r="H68" s="151"/>
      <c r="I68" s="152"/>
      <c r="J68" s="152"/>
      <c r="K68" s="152"/>
      <c r="L68" s="152"/>
      <c r="M68" s="152"/>
      <c r="N68" s="152"/>
      <c r="O68" s="152"/>
      <c r="P68" s="153"/>
      <c r="Q68" s="154">
        <f t="shared" si="0"/>
        <v>0</v>
      </c>
      <c r="R68" s="88">
        <f>(H68*Tilskudssatser!$C$4*10)+(I68*Tilskudssatser!$D$4*10)+(J68*Tilskudssatser!$E$4*10)+(K68*Tilskudssatser!$F$4*10)+(L68*Tilskudssatser!$C$10*10)+(M68*Tilskudssatser!$D$10*10)+(N68*Tilskudssatser!$E$10*10)+(O68*Tilskudssatser!$F$10*10)+(P68*Tilskudssatser!$G$10*10)</f>
        <v>0</v>
      </c>
      <c r="S68" s="38"/>
      <c r="T68" s="38"/>
    </row>
    <row r="69" spans="1:20" s="39" customFormat="1" ht="21" customHeight="1" thickBot="1" x14ac:dyDescent="0.3">
      <c r="A69" s="40"/>
      <c r="B69" s="41"/>
      <c r="C69" s="41"/>
      <c r="D69" s="147"/>
      <c r="E69" s="168"/>
      <c r="F69" s="170"/>
      <c r="G69" s="169">
        <f t="shared" si="1"/>
        <v>0</v>
      </c>
      <c r="H69" s="151"/>
      <c r="I69" s="152"/>
      <c r="J69" s="152"/>
      <c r="K69" s="152"/>
      <c r="L69" s="152"/>
      <c r="M69" s="152"/>
      <c r="N69" s="152"/>
      <c r="O69" s="152"/>
      <c r="P69" s="153"/>
      <c r="Q69" s="154">
        <f t="shared" si="0"/>
        <v>0</v>
      </c>
      <c r="R69" s="88">
        <f>(H69*Tilskudssatser!$C$4*10)+(I69*Tilskudssatser!$D$4*10)+(J69*Tilskudssatser!$E$4*10)+(K69*Tilskudssatser!$F$4*10)+(L69*Tilskudssatser!$C$10*10)+(M69*Tilskudssatser!$D$10*10)+(N69*Tilskudssatser!$E$10*10)+(O69*Tilskudssatser!$F$10*10)+(P69*Tilskudssatser!$G$10*10)</f>
        <v>0</v>
      </c>
      <c r="S69" s="38"/>
      <c r="T69" s="38"/>
    </row>
    <row r="70" spans="1:20" s="39" customFormat="1" ht="21" customHeight="1" thickBot="1" x14ac:dyDescent="0.3">
      <c r="A70" s="40"/>
      <c r="B70" s="41"/>
      <c r="C70" s="41"/>
      <c r="D70" s="147"/>
      <c r="E70" s="168"/>
      <c r="F70" s="170"/>
      <c r="G70" s="169">
        <f t="shared" si="1"/>
        <v>0</v>
      </c>
      <c r="H70" s="151"/>
      <c r="I70" s="152"/>
      <c r="J70" s="152"/>
      <c r="K70" s="152"/>
      <c r="L70" s="152"/>
      <c r="M70" s="152"/>
      <c r="N70" s="152"/>
      <c r="O70" s="152"/>
      <c r="P70" s="153"/>
      <c r="Q70" s="154">
        <f t="shared" si="0"/>
        <v>0</v>
      </c>
      <c r="R70" s="88">
        <f>(H70*Tilskudssatser!$C$4*10)+(I70*Tilskudssatser!$D$4*10)+(J70*Tilskudssatser!$E$4*10)+(K70*Tilskudssatser!$F$4*10)+(L70*Tilskudssatser!$C$10*10)+(M70*Tilskudssatser!$D$10*10)+(N70*Tilskudssatser!$E$10*10)+(O70*Tilskudssatser!$F$10*10)+(P70*Tilskudssatser!$G$10*10)</f>
        <v>0</v>
      </c>
      <c r="S70" s="38"/>
      <c r="T70" s="38"/>
    </row>
    <row r="71" spans="1:20" s="39" customFormat="1" ht="21" customHeight="1" thickBot="1" x14ac:dyDescent="0.3">
      <c r="A71" s="40"/>
      <c r="B71" s="41"/>
      <c r="C71" s="41"/>
      <c r="D71" s="147"/>
      <c r="E71" s="168"/>
      <c r="F71" s="170"/>
      <c r="G71" s="169">
        <f t="shared" si="1"/>
        <v>0</v>
      </c>
      <c r="H71" s="151"/>
      <c r="I71" s="152"/>
      <c r="J71" s="152"/>
      <c r="K71" s="152"/>
      <c r="L71" s="152"/>
      <c r="M71" s="152"/>
      <c r="N71" s="152"/>
      <c r="O71" s="152"/>
      <c r="P71" s="153"/>
      <c r="Q71" s="154">
        <f t="shared" si="0"/>
        <v>0</v>
      </c>
      <c r="R71" s="88">
        <f>(H71*Tilskudssatser!$C$4*10)+(I71*Tilskudssatser!$D$4*10)+(J71*Tilskudssatser!$E$4*10)+(K71*Tilskudssatser!$F$4*10)+(L71*Tilskudssatser!$C$10*10)+(M71*Tilskudssatser!$D$10*10)+(N71*Tilskudssatser!$E$10*10)+(O71*Tilskudssatser!$F$10*10)+(P71*Tilskudssatser!$G$10*10)</f>
        <v>0</v>
      </c>
      <c r="S71" s="38"/>
      <c r="T71" s="38"/>
    </row>
    <row r="72" spans="1:20" s="39" customFormat="1" ht="21" customHeight="1" thickBot="1" x14ac:dyDescent="0.3">
      <c r="A72" s="40"/>
      <c r="B72" s="41"/>
      <c r="C72" s="41"/>
      <c r="D72" s="147"/>
      <c r="E72" s="168"/>
      <c r="F72" s="170"/>
      <c r="G72" s="169">
        <f t="shared" si="1"/>
        <v>0</v>
      </c>
      <c r="H72" s="151"/>
      <c r="I72" s="152"/>
      <c r="J72" s="152"/>
      <c r="K72" s="152"/>
      <c r="L72" s="152"/>
      <c r="M72" s="152"/>
      <c r="N72" s="152"/>
      <c r="O72" s="152"/>
      <c r="P72" s="153"/>
      <c r="Q72" s="154">
        <f t="shared" si="0"/>
        <v>0</v>
      </c>
      <c r="R72" s="88">
        <f>(H72*Tilskudssatser!$C$4*10)+(I72*Tilskudssatser!$D$4*10)+(J72*Tilskudssatser!$E$4*10)+(K72*Tilskudssatser!$F$4*10)+(L72*Tilskudssatser!$C$10*10)+(M72*Tilskudssatser!$D$10*10)+(N72*Tilskudssatser!$E$10*10)+(O72*Tilskudssatser!$F$10*10)+(P72*Tilskudssatser!$G$10*10)</f>
        <v>0</v>
      </c>
      <c r="S72" s="38"/>
      <c r="T72" s="38"/>
    </row>
    <row r="73" spans="1:20" s="39" customFormat="1" ht="21" customHeight="1" thickBot="1" x14ac:dyDescent="0.3">
      <c r="A73" s="40"/>
      <c r="B73" s="41"/>
      <c r="C73" s="41"/>
      <c r="D73" s="147"/>
      <c r="E73" s="168"/>
      <c r="F73" s="170"/>
      <c r="G73" s="169">
        <f t="shared" si="1"/>
        <v>0</v>
      </c>
      <c r="H73" s="151"/>
      <c r="I73" s="152"/>
      <c r="J73" s="152"/>
      <c r="K73" s="152"/>
      <c r="L73" s="152"/>
      <c r="M73" s="152"/>
      <c r="N73" s="152"/>
      <c r="O73" s="152"/>
      <c r="P73" s="153"/>
      <c r="Q73" s="154">
        <f t="shared" si="0"/>
        <v>0</v>
      </c>
      <c r="R73" s="88">
        <f>(H73*Tilskudssatser!$C$4*10)+(I73*Tilskudssatser!$D$4*10)+(J73*Tilskudssatser!$E$4*10)+(K73*Tilskudssatser!$F$4*10)+(L73*Tilskudssatser!$C$10*10)+(M73*Tilskudssatser!$D$10*10)+(N73*Tilskudssatser!$E$10*10)+(O73*Tilskudssatser!$F$10*10)+(P73*Tilskudssatser!$G$10*10)</f>
        <v>0</v>
      </c>
      <c r="S73" s="38"/>
      <c r="T73" s="38"/>
    </row>
    <row r="74" spans="1:20" s="39" customFormat="1" ht="21" customHeight="1" thickBot="1" x14ac:dyDescent="0.3">
      <c r="A74" s="40"/>
      <c r="B74" s="41"/>
      <c r="C74" s="41"/>
      <c r="D74" s="147"/>
      <c r="E74" s="168"/>
      <c r="F74" s="170"/>
      <c r="G74" s="169">
        <f t="shared" si="1"/>
        <v>0</v>
      </c>
      <c r="H74" s="151"/>
      <c r="I74" s="152"/>
      <c r="J74" s="152"/>
      <c r="K74" s="152"/>
      <c r="L74" s="152"/>
      <c r="M74" s="152"/>
      <c r="N74" s="152"/>
      <c r="O74" s="152"/>
      <c r="P74" s="153"/>
      <c r="Q74" s="154">
        <f t="shared" si="0"/>
        <v>0</v>
      </c>
      <c r="R74" s="88">
        <f>(H74*Tilskudssatser!$C$4*10)+(I74*Tilskudssatser!$D$4*10)+(J74*Tilskudssatser!$E$4*10)+(K74*Tilskudssatser!$F$4*10)+(L74*Tilskudssatser!$C$10*10)+(M74*Tilskudssatser!$D$10*10)+(N74*Tilskudssatser!$E$10*10)+(O74*Tilskudssatser!$F$10*10)+(P74*Tilskudssatser!$G$10*10)</f>
        <v>0</v>
      </c>
      <c r="S74" s="38"/>
      <c r="T74" s="38"/>
    </row>
    <row r="75" spans="1:20" s="39" customFormat="1" ht="21" customHeight="1" thickBot="1" x14ac:dyDescent="0.3">
      <c r="A75" s="40"/>
      <c r="B75" s="41"/>
      <c r="C75" s="41"/>
      <c r="D75" s="147"/>
      <c r="E75" s="168"/>
      <c r="F75" s="170"/>
      <c r="G75" s="169">
        <f t="shared" si="1"/>
        <v>0</v>
      </c>
      <c r="H75" s="151"/>
      <c r="I75" s="152"/>
      <c r="J75" s="152"/>
      <c r="K75" s="152"/>
      <c r="L75" s="152"/>
      <c r="M75" s="152"/>
      <c r="N75" s="152"/>
      <c r="O75" s="152"/>
      <c r="P75" s="153"/>
      <c r="Q75" s="154">
        <f t="shared" si="0"/>
        <v>0</v>
      </c>
      <c r="R75" s="88">
        <f>(H75*Tilskudssatser!$C$4*10)+(I75*Tilskudssatser!$D$4*10)+(J75*Tilskudssatser!$E$4*10)+(K75*Tilskudssatser!$F$4*10)+(L75*Tilskudssatser!$C$10*10)+(M75*Tilskudssatser!$D$10*10)+(N75*Tilskudssatser!$E$10*10)+(O75*Tilskudssatser!$F$10*10)+(P75*Tilskudssatser!$G$10*10)</f>
        <v>0</v>
      </c>
      <c r="S75" s="38"/>
      <c r="T75" s="38"/>
    </row>
    <row r="76" spans="1:20" s="39" customFormat="1" ht="21" customHeight="1" thickBot="1" x14ac:dyDescent="0.3">
      <c r="A76" s="40"/>
      <c r="B76" s="41"/>
      <c r="C76" s="41"/>
      <c r="D76" s="147"/>
      <c r="E76" s="168"/>
      <c r="F76" s="170"/>
      <c r="G76" s="169">
        <f t="shared" si="1"/>
        <v>0</v>
      </c>
      <c r="H76" s="151"/>
      <c r="I76" s="152"/>
      <c r="J76" s="152"/>
      <c r="K76" s="152"/>
      <c r="L76" s="152"/>
      <c r="M76" s="152"/>
      <c r="N76" s="152"/>
      <c r="O76" s="152"/>
      <c r="P76" s="153"/>
      <c r="Q76" s="154">
        <f t="shared" si="0"/>
        <v>0</v>
      </c>
      <c r="R76" s="88">
        <f>(H76*Tilskudssatser!$C$4*10)+(I76*Tilskudssatser!$D$4*10)+(J76*Tilskudssatser!$E$4*10)+(K76*Tilskudssatser!$F$4*10)+(L76*Tilskudssatser!$C$10*10)+(M76*Tilskudssatser!$D$10*10)+(N76*Tilskudssatser!$E$10*10)+(O76*Tilskudssatser!$F$10*10)+(P76*Tilskudssatser!$G$10*10)</f>
        <v>0</v>
      </c>
      <c r="S76" s="38"/>
      <c r="T76" s="38"/>
    </row>
    <row r="77" spans="1:20" s="39" customFormat="1" ht="21" customHeight="1" thickBot="1" x14ac:dyDescent="0.3">
      <c r="A77" s="40"/>
      <c r="B77" s="41"/>
      <c r="C77" s="41"/>
      <c r="D77" s="147"/>
      <c r="E77" s="168"/>
      <c r="F77" s="170"/>
      <c r="G77" s="169">
        <f t="shared" si="1"/>
        <v>0</v>
      </c>
      <c r="H77" s="151"/>
      <c r="I77" s="152"/>
      <c r="J77" s="152"/>
      <c r="K77" s="152"/>
      <c r="L77" s="152"/>
      <c r="M77" s="152"/>
      <c r="N77" s="152"/>
      <c r="O77" s="152"/>
      <c r="P77" s="153"/>
      <c r="Q77" s="154">
        <f t="shared" si="0"/>
        <v>0</v>
      </c>
      <c r="R77" s="88">
        <f>(H77*Tilskudssatser!$C$4*10)+(I77*Tilskudssatser!$D$4*10)+(J77*Tilskudssatser!$E$4*10)+(K77*Tilskudssatser!$F$4*10)+(L77*Tilskudssatser!$C$10*10)+(M77*Tilskudssatser!$D$10*10)+(N77*Tilskudssatser!$E$10*10)+(O77*Tilskudssatser!$F$10*10)+(P77*Tilskudssatser!$G$10*10)</f>
        <v>0</v>
      </c>
      <c r="S77" s="38"/>
      <c r="T77" s="38"/>
    </row>
    <row r="78" spans="1:20" s="39" customFormat="1" ht="21" customHeight="1" thickBot="1" x14ac:dyDescent="0.3">
      <c r="A78" s="40"/>
      <c r="B78" s="41"/>
      <c r="C78" s="41"/>
      <c r="D78" s="147"/>
      <c r="E78" s="168"/>
      <c r="F78" s="170"/>
      <c r="G78" s="169">
        <f t="shared" si="1"/>
        <v>0</v>
      </c>
      <c r="H78" s="151"/>
      <c r="I78" s="152"/>
      <c r="J78" s="152"/>
      <c r="K78" s="152"/>
      <c r="L78" s="152"/>
      <c r="M78" s="152"/>
      <c r="N78" s="152"/>
      <c r="O78" s="152"/>
      <c r="P78" s="153"/>
      <c r="Q78" s="154">
        <f t="shared" si="0"/>
        <v>0</v>
      </c>
      <c r="R78" s="88">
        <f>(H78*Tilskudssatser!$C$4*10)+(I78*Tilskudssatser!$D$4*10)+(J78*Tilskudssatser!$E$4*10)+(K78*Tilskudssatser!$F$4*10)+(L78*Tilskudssatser!$C$10*10)+(M78*Tilskudssatser!$D$10*10)+(N78*Tilskudssatser!$E$10*10)+(O78*Tilskudssatser!$F$10*10)+(P78*Tilskudssatser!$G$10*10)</f>
        <v>0</v>
      </c>
      <c r="S78" s="38"/>
      <c r="T78" s="38"/>
    </row>
    <row r="79" spans="1:20" s="39" customFormat="1" ht="21" customHeight="1" thickBot="1" x14ac:dyDescent="0.3">
      <c r="A79" s="40"/>
      <c r="B79" s="41"/>
      <c r="C79" s="41"/>
      <c r="D79" s="147"/>
      <c r="E79" s="168"/>
      <c r="F79" s="170"/>
      <c r="G79" s="169">
        <f t="shared" si="1"/>
        <v>0</v>
      </c>
      <c r="H79" s="151"/>
      <c r="I79" s="152"/>
      <c r="J79" s="152"/>
      <c r="K79" s="152"/>
      <c r="L79" s="152"/>
      <c r="M79" s="152"/>
      <c r="N79" s="152"/>
      <c r="O79" s="152"/>
      <c r="P79" s="153"/>
      <c r="Q79" s="154">
        <f t="shared" si="0"/>
        <v>0</v>
      </c>
      <c r="R79" s="88">
        <f>(H79*Tilskudssatser!$C$4*10)+(I79*Tilskudssatser!$D$4*10)+(J79*Tilskudssatser!$E$4*10)+(K79*Tilskudssatser!$F$4*10)+(L79*Tilskudssatser!$C$10*10)+(M79*Tilskudssatser!$D$10*10)+(N79*Tilskudssatser!$E$10*10)+(O79*Tilskudssatser!$F$10*10)+(P79*Tilskudssatser!$G$10*10)</f>
        <v>0</v>
      </c>
      <c r="S79" s="38"/>
      <c r="T79" s="38"/>
    </row>
    <row r="80" spans="1:20" s="39" customFormat="1" ht="21" customHeight="1" thickBot="1" x14ac:dyDescent="0.3">
      <c r="A80" s="40"/>
      <c r="B80" s="41"/>
      <c r="C80" s="41"/>
      <c r="D80" s="147"/>
      <c r="E80" s="168"/>
      <c r="F80" s="170"/>
      <c r="G80" s="169">
        <f t="shared" si="1"/>
        <v>0</v>
      </c>
      <c r="H80" s="151"/>
      <c r="I80" s="152"/>
      <c r="J80" s="152"/>
      <c r="K80" s="152"/>
      <c r="L80" s="152"/>
      <c r="M80" s="152"/>
      <c r="N80" s="152"/>
      <c r="O80" s="152"/>
      <c r="P80" s="153"/>
      <c r="Q80" s="154">
        <f t="shared" si="0"/>
        <v>0</v>
      </c>
      <c r="R80" s="88">
        <f>(H80*Tilskudssatser!$C$4*10)+(I80*Tilskudssatser!$D$4*10)+(J80*Tilskudssatser!$E$4*10)+(K80*Tilskudssatser!$F$4*10)+(L80*Tilskudssatser!$C$10*10)+(M80*Tilskudssatser!$D$10*10)+(N80*Tilskudssatser!$E$10*10)+(O80*Tilskudssatser!$F$10*10)+(P80*Tilskudssatser!$G$10*10)</f>
        <v>0</v>
      </c>
      <c r="S80" s="38"/>
      <c r="T80" s="38"/>
    </row>
    <row r="81" spans="1:20" s="39" customFormat="1" ht="21" customHeight="1" thickBot="1" x14ac:dyDescent="0.3">
      <c r="A81" s="40"/>
      <c r="B81" s="41"/>
      <c r="C81" s="41"/>
      <c r="D81" s="147"/>
      <c r="E81" s="168"/>
      <c r="F81" s="170"/>
      <c r="G81" s="169">
        <f t="shared" si="1"/>
        <v>0</v>
      </c>
      <c r="H81" s="151"/>
      <c r="I81" s="152"/>
      <c r="J81" s="152"/>
      <c r="K81" s="152"/>
      <c r="L81" s="152"/>
      <c r="M81" s="152"/>
      <c r="N81" s="152"/>
      <c r="O81" s="152"/>
      <c r="P81" s="153"/>
      <c r="Q81" s="154">
        <f t="shared" si="0"/>
        <v>0</v>
      </c>
      <c r="R81" s="88">
        <f>(H81*Tilskudssatser!$C$4*10)+(I81*Tilskudssatser!$D$4*10)+(J81*Tilskudssatser!$E$4*10)+(K81*Tilskudssatser!$F$4*10)+(L81*Tilskudssatser!$C$10*10)+(M81*Tilskudssatser!$D$10*10)+(N81*Tilskudssatser!$E$10*10)+(O81*Tilskudssatser!$F$10*10)+(P81*Tilskudssatser!$G$10*10)</f>
        <v>0</v>
      </c>
      <c r="S81" s="38"/>
      <c r="T81" s="38"/>
    </row>
    <row r="82" spans="1:20" s="39" customFormat="1" ht="21" customHeight="1" thickBot="1" x14ac:dyDescent="0.3">
      <c r="A82" s="40"/>
      <c r="B82" s="41"/>
      <c r="C82" s="41"/>
      <c r="D82" s="147"/>
      <c r="E82" s="168"/>
      <c r="F82" s="170"/>
      <c r="G82" s="169">
        <f t="shared" si="1"/>
        <v>0</v>
      </c>
      <c r="H82" s="151"/>
      <c r="I82" s="152"/>
      <c r="J82" s="152"/>
      <c r="K82" s="152"/>
      <c r="L82" s="152"/>
      <c r="M82" s="152"/>
      <c r="N82" s="152"/>
      <c r="O82" s="152"/>
      <c r="P82" s="153"/>
      <c r="Q82" s="154">
        <f t="shared" si="0"/>
        <v>0</v>
      </c>
      <c r="R82" s="88">
        <f>(H82*Tilskudssatser!$C$4*10)+(I82*Tilskudssatser!$D$4*10)+(J82*Tilskudssatser!$E$4*10)+(K82*Tilskudssatser!$F$4*10)+(L82*Tilskudssatser!$C$10*10)+(M82*Tilskudssatser!$D$10*10)+(N82*Tilskudssatser!$E$10*10)+(O82*Tilskudssatser!$F$10*10)+(P82*Tilskudssatser!$G$10*10)</f>
        <v>0</v>
      </c>
      <c r="S82" s="38"/>
      <c r="T82" s="38"/>
    </row>
    <row r="83" spans="1:20" s="39" customFormat="1" ht="21" customHeight="1" thickBot="1" x14ac:dyDescent="0.3">
      <c r="A83" s="40"/>
      <c r="B83" s="41"/>
      <c r="C83" s="41"/>
      <c r="D83" s="147"/>
      <c r="E83" s="168"/>
      <c r="F83" s="170"/>
      <c r="G83" s="169">
        <f t="shared" si="1"/>
        <v>0</v>
      </c>
      <c r="H83" s="151"/>
      <c r="I83" s="152"/>
      <c r="J83" s="152"/>
      <c r="K83" s="152"/>
      <c r="L83" s="152"/>
      <c r="M83" s="152"/>
      <c r="N83" s="152"/>
      <c r="O83" s="152"/>
      <c r="P83" s="153"/>
      <c r="Q83" s="154">
        <f t="shared" si="0"/>
        <v>0</v>
      </c>
      <c r="R83" s="88">
        <f>(H83*Tilskudssatser!$C$4*10)+(I83*Tilskudssatser!$D$4*10)+(J83*Tilskudssatser!$E$4*10)+(K83*Tilskudssatser!$F$4*10)+(L83*Tilskudssatser!$C$10*10)+(M83*Tilskudssatser!$D$10*10)+(N83*Tilskudssatser!$E$10*10)+(O83*Tilskudssatser!$F$10*10)+(P83*Tilskudssatser!$G$10*10)</f>
        <v>0</v>
      </c>
      <c r="S83" s="38"/>
      <c r="T83" s="38"/>
    </row>
    <row r="84" spans="1:20" s="39" customFormat="1" ht="21" customHeight="1" thickBot="1" x14ac:dyDescent="0.3">
      <c r="A84" s="40"/>
      <c r="B84" s="41"/>
      <c r="C84" s="41"/>
      <c r="D84" s="147"/>
      <c r="E84" s="168"/>
      <c r="F84" s="170"/>
      <c r="G84" s="169">
        <f t="shared" si="1"/>
        <v>0</v>
      </c>
      <c r="H84" s="151"/>
      <c r="I84" s="152"/>
      <c r="J84" s="152"/>
      <c r="K84" s="152"/>
      <c r="L84" s="152"/>
      <c r="M84" s="152"/>
      <c r="N84" s="152"/>
      <c r="O84" s="152"/>
      <c r="P84" s="153"/>
      <c r="Q84" s="154">
        <f t="shared" si="0"/>
        <v>0</v>
      </c>
      <c r="R84" s="88">
        <f>(H84*Tilskudssatser!$C$4*10)+(I84*Tilskudssatser!$D$4*10)+(J84*Tilskudssatser!$E$4*10)+(K84*Tilskudssatser!$F$4*10)+(L84*Tilskudssatser!$C$10*10)+(M84*Tilskudssatser!$D$10*10)+(N84*Tilskudssatser!$E$10*10)+(O84*Tilskudssatser!$F$10*10)+(P84*Tilskudssatser!$G$10*10)</f>
        <v>0</v>
      </c>
      <c r="S84" s="38"/>
      <c r="T84" s="38"/>
    </row>
    <row r="85" spans="1:20" s="39" customFormat="1" ht="21" customHeight="1" thickBot="1" x14ac:dyDescent="0.3">
      <c r="A85" s="40"/>
      <c r="B85" s="41"/>
      <c r="C85" s="41"/>
      <c r="D85" s="147"/>
      <c r="E85" s="168"/>
      <c r="F85" s="170"/>
      <c r="G85" s="169">
        <f t="shared" si="1"/>
        <v>0</v>
      </c>
      <c r="H85" s="151"/>
      <c r="I85" s="152"/>
      <c r="J85" s="152"/>
      <c r="K85" s="152"/>
      <c r="L85" s="152"/>
      <c r="M85" s="152"/>
      <c r="N85" s="152"/>
      <c r="O85" s="152"/>
      <c r="P85" s="153"/>
      <c r="Q85" s="154">
        <f t="shared" si="0"/>
        <v>0</v>
      </c>
      <c r="R85" s="88">
        <f>(H85*Tilskudssatser!$C$4*10)+(I85*Tilskudssatser!$D$4*10)+(J85*Tilskudssatser!$E$4*10)+(K85*Tilskudssatser!$F$4*10)+(L85*Tilskudssatser!$C$10*10)+(M85*Tilskudssatser!$D$10*10)+(N85*Tilskudssatser!$E$10*10)+(O85*Tilskudssatser!$F$10*10)+(P85*Tilskudssatser!$G$10*10)</f>
        <v>0</v>
      </c>
      <c r="S85" s="38"/>
      <c r="T85" s="38"/>
    </row>
    <row r="86" spans="1:20" s="39" customFormat="1" ht="21" customHeight="1" thickBot="1" x14ac:dyDescent="0.3">
      <c r="A86" s="40"/>
      <c r="B86" s="41"/>
      <c r="C86" s="41"/>
      <c r="D86" s="147"/>
      <c r="E86" s="168"/>
      <c r="F86" s="170"/>
      <c r="G86" s="169">
        <f t="shared" si="1"/>
        <v>0</v>
      </c>
      <c r="H86" s="151"/>
      <c r="I86" s="152"/>
      <c r="J86" s="152"/>
      <c r="K86" s="152"/>
      <c r="L86" s="152"/>
      <c r="M86" s="152"/>
      <c r="N86" s="152"/>
      <c r="O86" s="152"/>
      <c r="P86" s="153"/>
      <c r="Q86" s="154">
        <f t="shared" si="0"/>
        <v>0</v>
      </c>
      <c r="R86" s="88">
        <f>(H86*Tilskudssatser!$C$4*10)+(I86*Tilskudssatser!$D$4*10)+(J86*Tilskudssatser!$E$4*10)+(K86*Tilskudssatser!$F$4*10)+(L86*Tilskudssatser!$C$10*10)+(M86*Tilskudssatser!$D$10*10)+(N86*Tilskudssatser!$E$10*10)+(O86*Tilskudssatser!$F$10*10)+(P86*Tilskudssatser!$G$10*10)</f>
        <v>0</v>
      </c>
      <c r="S86" s="38"/>
      <c r="T86" s="38"/>
    </row>
    <row r="87" spans="1:20" s="39" customFormat="1" ht="21" customHeight="1" thickBot="1" x14ac:dyDescent="0.3">
      <c r="A87" s="40"/>
      <c r="B87" s="41"/>
      <c r="C87" s="41"/>
      <c r="D87" s="147"/>
      <c r="E87" s="168"/>
      <c r="F87" s="170"/>
      <c r="G87" s="169">
        <f t="shared" si="1"/>
        <v>0</v>
      </c>
      <c r="H87" s="151"/>
      <c r="I87" s="152"/>
      <c r="J87" s="152"/>
      <c r="K87" s="152"/>
      <c r="L87" s="152"/>
      <c r="M87" s="152"/>
      <c r="N87" s="152"/>
      <c r="O87" s="152"/>
      <c r="P87" s="153"/>
      <c r="Q87" s="154">
        <f t="shared" si="0"/>
        <v>0</v>
      </c>
      <c r="R87" s="88">
        <f>(H87*Tilskudssatser!$C$4*10)+(I87*Tilskudssatser!$D$4*10)+(J87*Tilskudssatser!$E$4*10)+(K87*Tilskudssatser!$F$4*10)+(L87*Tilskudssatser!$C$10*10)+(M87*Tilskudssatser!$D$10*10)+(N87*Tilskudssatser!$E$10*10)+(O87*Tilskudssatser!$F$10*10)+(P87*Tilskudssatser!$G$10*10)</f>
        <v>0</v>
      </c>
      <c r="S87" s="38"/>
      <c r="T87" s="38"/>
    </row>
    <row r="88" spans="1:20" s="39" customFormat="1" ht="21" customHeight="1" thickBot="1" x14ac:dyDescent="0.3">
      <c r="A88" s="40"/>
      <c r="B88" s="41"/>
      <c r="C88" s="41"/>
      <c r="D88" s="147"/>
      <c r="E88" s="168"/>
      <c r="F88" s="170"/>
      <c r="G88" s="169">
        <f t="shared" si="1"/>
        <v>0</v>
      </c>
      <c r="H88" s="151"/>
      <c r="I88" s="152"/>
      <c r="J88" s="152"/>
      <c r="K88" s="152"/>
      <c r="L88" s="152"/>
      <c r="M88" s="152"/>
      <c r="N88" s="152"/>
      <c r="O88" s="152"/>
      <c r="P88" s="153"/>
      <c r="Q88" s="154">
        <f t="shared" si="0"/>
        <v>0</v>
      </c>
      <c r="R88" s="88">
        <f>(H88*Tilskudssatser!$C$4*10)+(I88*Tilskudssatser!$D$4*10)+(J88*Tilskudssatser!$E$4*10)+(K88*Tilskudssatser!$F$4*10)+(L88*Tilskudssatser!$C$10*10)+(M88*Tilskudssatser!$D$10*10)+(N88*Tilskudssatser!$E$10*10)+(O88*Tilskudssatser!$F$10*10)+(P88*Tilskudssatser!$G$10*10)</f>
        <v>0</v>
      </c>
      <c r="S88" s="38"/>
      <c r="T88" s="38"/>
    </row>
    <row r="89" spans="1:20" s="39" customFormat="1" ht="21" customHeight="1" thickBot="1" x14ac:dyDescent="0.3">
      <c r="A89" s="40"/>
      <c r="B89" s="41"/>
      <c r="C89" s="41"/>
      <c r="D89" s="147"/>
      <c r="E89" s="168"/>
      <c r="F89" s="170"/>
      <c r="G89" s="169">
        <f t="shared" si="1"/>
        <v>0</v>
      </c>
      <c r="H89" s="151"/>
      <c r="I89" s="152"/>
      <c r="J89" s="152"/>
      <c r="K89" s="152"/>
      <c r="L89" s="152"/>
      <c r="M89" s="152"/>
      <c r="N89" s="152"/>
      <c r="O89" s="152"/>
      <c r="P89" s="153"/>
      <c r="Q89" s="154">
        <f t="shared" si="0"/>
        <v>0</v>
      </c>
      <c r="R89" s="88">
        <f>(H89*Tilskudssatser!$C$4*10)+(I89*Tilskudssatser!$D$4*10)+(J89*Tilskudssatser!$E$4*10)+(K89*Tilskudssatser!$F$4*10)+(L89*Tilskudssatser!$C$10*10)+(M89*Tilskudssatser!$D$10*10)+(N89*Tilskudssatser!$E$10*10)+(O89*Tilskudssatser!$F$10*10)+(P89*Tilskudssatser!$G$10*10)</f>
        <v>0</v>
      </c>
      <c r="S89" s="38"/>
      <c r="T89" s="38"/>
    </row>
    <row r="90" spans="1:20" s="39" customFormat="1" ht="21" customHeight="1" thickBot="1" x14ac:dyDescent="0.3">
      <c r="A90" s="40"/>
      <c r="B90" s="41"/>
      <c r="C90" s="41"/>
      <c r="D90" s="147"/>
      <c r="E90" s="168"/>
      <c r="F90" s="170"/>
      <c r="G90" s="169">
        <f t="shared" si="1"/>
        <v>0</v>
      </c>
      <c r="H90" s="151"/>
      <c r="I90" s="152"/>
      <c r="J90" s="152"/>
      <c r="K90" s="152"/>
      <c r="L90" s="152"/>
      <c r="M90" s="152"/>
      <c r="N90" s="152"/>
      <c r="O90" s="152"/>
      <c r="P90" s="153"/>
      <c r="Q90" s="154">
        <f t="shared" si="0"/>
        <v>0</v>
      </c>
      <c r="R90" s="88">
        <f>(H90*Tilskudssatser!$C$4*10)+(I90*Tilskudssatser!$D$4*10)+(J90*Tilskudssatser!$E$4*10)+(K90*Tilskudssatser!$F$4*10)+(L90*Tilskudssatser!$C$10*10)+(M90*Tilskudssatser!$D$10*10)+(N90*Tilskudssatser!$E$10*10)+(O90*Tilskudssatser!$F$10*10)+(P90*Tilskudssatser!$G$10*10)</f>
        <v>0</v>
      </c>
      <c r="S90" s="38"/>
      <c r="T90" s="38"/>
    </row>
    <row r="91" spans="1:20" s="39" customFormat="1" ht="21" customHeight="1" thickBot="1" x14ac:dyDescent="0.3">
      <c r="A91" s="40"/>
      <c r="B91" s="41"/>
      <c r="C91" s="41"/>
      <c r="D91" s="147"/>
      <c r="E91" s="168"/>
      <c r="F91" s="170"/>
      <c r="G91" s="169">
        <f t="shared" si="1"/>
        <v>0</v>
      </c>
      <c r="H91" s="151"/>
      <c r="I91" s="152"/>
      <c r="J91" s="152"/>
      <c r="K91" s="152"/>
      <c r="L91" s="152"/>
      <c r="M91" s="152"/>
      <c r="N91" s="152"/>
      <c r="O91" s="152"/>
      <c r="P91" s="153"/>
      <c r="Q91" s="154">
        <f t="shared" si="0"/>
        <v>0</v>
      </c>
      <c r="R91" s="88">
        <f>(H91*Tilskudssatser!$C$4*10)+(I91*Tilskudssatser!$D$4*10)+(J91*Tilskudssatser!$E$4*10)+(K91*Tilskudssatser!$F$4*10)+(L91*Tilskudssatser!$C$10*10)+(M91*Tilskudssatser!$D$10*10)+(N91*Tilskudssatser!$E$10*10)+(O91*Tilskudssatser!$F$10*10)+(P91*Tilskudssatser!$G$10*10)</f>
        <v>0</v>
      </c>
      <c r="S91" s="38"/>
      <c r="T91" s="38"/>
    </row>
    <row r="92" spans="1:20" s="39" customFormat="1" ht="21" customHeight="1" thickBot="1" x14ac:dyDescent="0.3">
      <c r="A92" s="40"/>
      <c r="B92" s="41"/>
      <c r="C92" s="41"/>
      <c r="D92" s="147"/>
      <c r="E92" s="168"/>
      <c r="F92" s="170"/>
      <c r="G92" s="169">
        <f t="shared" si="1"/>
        <v>0</v>
      </c>
      <c r="H92" s="151"/>
      <c r="I92" s="152"/>
      <c r="J92" s="152"/>
      <c r="K92" s="152"/>
      <c r="L92" s="152"/>
      <c r="M92" s="152"/>
      <c r="N92" s="152"/>
      <c r="O92" s="152"/>
      <c r="P92" s="153"/>
      <c r="Q92" s="154">
        <f t="shared" si="0"/>
        <v>0</v>
      </c>
      <c r="R92" s="88">
        <f>(H92*Tilskudssatser!$C$4*10)+(I92*Tilskudssatser!$D$4*10)+(J92*Tilskudssatser!$E$4*10)+(K92*Tilskudssatser!$F$4*10)+(L92*Tilskudssatser!$C$10*10)+(M92*Tilskudssatser!$D$10*10)+(N92*Tilskudssatser!$E$10*10)+(O92*Tilskudssatser!$F$10*10)+(P92*Tilskudssatser!$G$10*10)</f>
        <v>0</v>
      </c>
      <c r="S92" s="38"/>
      <c r="T92" s="38"/>
    </row>
    <row r="93" spans="1:20" s="39" customFormat="1" ht="21" customHeight="1" thickBot="1" x14ac:dyDescent="0.3">
      <c r="A93" s="40"/>
      <c r="B93" s="41"/>
      <c r="C93" s="41"/>
      <c r="D93" s="147"/>
      <c r="E93" s="168"/>
      <c r="F93" s="170"/>
      <c r="G93" s="169">
        <f t="shared" si="1"/>
        <v>0</v>
      </c>
      <c r="H93" s="151"/>
      <c r="I93" s="152"/>
      <c r="J93" s="152"/>
      <c r="K93" s="152"/>
      <c r="L93" s="152"/>
      <c r="M93" s="152"/>
      <c r="N93" s="152"/>
      <c r="O93" s="152"/>
      <c r="P93" s="153"/>
      <c r="Q93" s="154">
        <f t="shared" si="0"/>
        <v>0</v>
      </c>
      <c r="R93" s="88">
        <f>(H93*Tilskudssatser!$C$4*10)+(I93*Tilskudssatser!$D$4*10)+(J93*Tilskudssatser!$E$4*10)+(K93*Tilskudssatser!$F$4*10)+(L93*Tilskudssatser!$C$10*10)+(M93*Tilskudssatser!$D$10*10)+(N93*Tilskudssatser!$E$10*10)+(O93*Tilskudssatser!$F$10*10)+(P93*Tilskudssatser!$G$10*10)</f>
        <v>0</v>
      </c>
      <c r="S93" s="38"/>
      <c r="T93" s="38"/>
    </row>
    <row r="94" spans="1:20" s="39" customFormat="1" ht="21" customHeight="1" thickBot="1" x14ac:dyDescent="0.3">
      <c r="A94" s="40"/>
      <c r="B94" s="41"/>
      <c r="C94" s="41"/>
      <c r="D94" s="147"/>
      <c r="E94" s="168"/>
      <c r="F94" s="170"/>
      <c r="G94" s="169">
        <f t="shared" si="1"/>
        <v>0</v>
      </c>
      <c r="H94" s="151"/>
      <c r="I94" s="152"/>
      <c r="J94" s="152"/>
      <c r="K94" s="152"/>
      <c r="L94" s="152"/>
      <c r="M94" s="152"/>
      <c r="N94" s="152"/>
      <c r="O94" s="152"/>
      <c r="P94" s="153"/>
      <c r="Q94" s="154">
        <f t="shared" si="0"/>
        <v>0</v>
      </c>
      <c r="R94" s="88">
        <f>(H94*Tilskudssatser!$C$4*10)+(I94*Tilskudssatser!$D$4*10)+(J94*Tilskudssatser!$E$4*10)+(K94*Tilskudssatser!$F$4*10)+(L94*Tilskudssatser!$C$10*10)+(M94*Tilskudssatser!$D$10*10)+(N94*Tilskudssatser!$E$10*10)+(O94*Tilskudssatser!$F$10*10)+(P94*Tilskudssatser!$G$10*10)</f>
        <v>0</v>
      </c>
      <c r="S94" s="38"/>
      <c r="T94" s="38"/>
    </row>
    <row r="95" spans="1:20" s="39" customFormat="1" ht="21" customHeight="1" thickBot="1" x14ac:dyDescent="0.3">
      <c r="A95" s="40"/>
      <c r="B95" s="41"/>
      <c r="C95" s="41"/>
      <c r="D95" s="147"/>
      <c r="E95" s="168"/>
      <c r="F95" s="170"/>
      <c r="G95" s="169">
        <f t="shared" si="1"/>
        <v>0</v>
      </c>
      <c r="H95" s="151"/>
      <c r="I95" s="152"/>
      <c r="J95" s="152"/>
      <c r="K95" s="152"/>
      <c r="L95" s="152"/>
      <c r="M95" s="152"/>
      <c r="N95" s="152"/>
      <c r="O95" s="152"/>
      <c r="P95" s="153"/>
      <c r="Q95" s="154">
        <f t="shared" si="0"/>
        <v>0</v>
      </c>
      <c r="R95" s="88">
        <f>(H95*Tilskudssatser!$C$4*10)+(I95*Tilskudssatser!$D$4*10)+(J95*Tilskudssatser!$E$4*10)+(K95*Tilskudssatser!$F$4*10)+(L95*Tilskudssatser!$C$10*10)+(M95*Tilskudssatser!$D$10*10)+(N95*Tilskudssatser!$E$10*10)+(O95*Tilskudssatser!$F$10*10)+(P95*Tilskudssatser!$G$10*10)</f>
        <v>0</v>
      </c>
      <c r="S95" s="38"/>
      <c r="T95" s="38"/>
    </row>
    <row r="96" spans="1:20" s="39" customFormat="1" ht="21" customHeight="1" thickBot="1" x14ac:dyDescent="0.3">
      <c r="A96" s="40"/>
      <c r="B96" s="41"/>
      <c r="C96" s="41"/>
      <c r="D96" s="147"/>
      <c r="E96" s="168"/>
      <c r="F96" s="170"/>
      <c r="G96" s="169">
        <f t="shared" si="1"/>
        <v>0</v>
      </c>
      <c r="H96" s="151"/>
      <c r="I96" s="152"/>
      <c r="J96" s="152"/>
      <c r="K96" s="152"/>
      <c r="L96" s="152"/>
      <c r="M96" s="152"/>
      <c r="N96" s="152"/>
      <c r="O96" s="152"/>
      <c r="P96" s="153"/>
      <c r="Q96" s="154">
        <f t="shared" si="0"/>
        <v>0</v>
      </c>
      <c r="R96" s="88">
        <f>(H96*Tilskudssatser!$C$4*10)+(I96*Tilskudssatser!$D$4*10)+(J96*Tilskudssatser!$E$4*10)+(K96*Tilskudssatser!$F$4*10)+(L96*Tilskudssatser!$C$10*10)+(M96*Tilskudssatser!$D$10*10)+(N96*Tilskudssatser!$E$10*10)+(O96*Tilskudssatser!$F$10*10)+(P96*Tilskudssatser!$G$10*10)</f>
        <v>0</v>
      </c>
      <c r="S96" s="38"/>
      <c r="T96" s="38"/>
    </row>
    <row r="97" spans="1:20" s="39" customFormat="1" ht="21" customHeight="1" thickBot="1" x14ac:dyDescent="0.3">
      <c r="A97" s="40"/>
      <c r="B97" s="41"/>
      <c r="C97" s="41"/>
      <c r="D97" s="147"/>
      <c r="E97" s="168"/>
      <c r="F97" s="170"/>
      <c r="G97" s="169">
        <f t="shared" si="1"/>
        <v>0</v>
      </c>
      <c r="H97" s="151"/>
      <c r="I97" s="152"/>
      <c r="J97" s="152"/>
      <c r="K97" s="152"/>
      <c r="L97" s="152"/>
      <c r="M97" s="152"/>
      <c r="N97" s="152"/>
      <c r="O97" s="152"/>
      <c r="P97" s="153"/>
      <c r="Q97" s="154">
        <f t="shared" si="0"/>
        <v>0</v>
      </c>
      <c r="R97" s="88">
        <f>(H97*Tilskudssatser!$C$4*10)+(I97*Tilskudssatser!$D$4*10)+(J97*Tilskudssatser!$E$4*10)+(K97*Tilskudssatser!$F$4*10)+(L97*Tilskudssatser!$C$10*10)+(M97*Tilskudssatser!$D$10*10)+(N97*Tilskudssatser!$E$10*10)+(O97*Tilskudssatser!$F$10*10)+(P97*Tilskudssatser!$G$10*10)</f>
        <v>0</v>
      </c>
      <c r="S97" s="38"/>
      <c r="T97" s="38"/>
    </row>
    <row r="98" spans="1:20" s="39" customFormat="1" ht="21" customHeight="1" thickBot="1" x14ac:dyDescent="0.3">
      <c r="A98" s="40"/>
      <c r="B98" s="41"/>
      <c r="C98" s="41"/>
      <c r="D98" s="147"/>
      <c r="E98" s="168"/>
      <c r="F98" s="170"/>
      <c r="G98" s="169">
        <f t="shared" si="1"/>
        <v>0</v>
      </c>
      <c r="H98" s="151"/>
      <c r="I98" s="152"/>
      <c r="J98" s="152"/>
      <c r="K98" s="152"/>
      <c r="L98" s="152"/>
      <c r="M98" s="152"/>
      <c r="N98" s="152"/>
      <c r="O98" s="152"/>
      <c r="P98" s="153"/>
      <c r="Q98" s="154">
        <f t="shared" si="0"/>
        <v>0</v>
      </c>
      <c r="R98" s="88">
        <f>(H98*Tilskudssatser!$C$4*10)+(I98*Tilskudssatser!$D$4*10)+(J98*Tilskudssatser!$E$4*10)+(K98*Tilskudssatser!$F$4*10)+(L98*Tilskudssatser!$C$10*10)+(M98*Tilskudssatser!$D$10*10)+(N98*Tilskudssatser!$E$10*10)+(O98*Tilskudssatser!$F$10*10)+(P98*Tilskudssatser!$G$10*10)</f>
        <v>0</v>
      </c>
      <c r="S98" s="38"/>
      <c r="T98" s="38"/>
    </row>
    <row r="99" spans="1:20" s="39" customFormat="1" ht="21" customHeight="1" thickBot="1" x14ac:dyDescent="0.3">
      <c r="A99" s="40"/>
      <c r="B99" s="41"/>
      <c r="C99" s="41"/>
      <c r="D99" s="147"/>
      <c r="E99" s="168"/>
      <c r="F99" s="170"/>
      <c r="G99" s="169">
        <f t="shared" si="1"/>
        <v>0</v>
      </c>
      <c r="H99" s="151"/>
      <c r="I99" s="152"/>
      <c r="J99" s="152"/>
      <c r="K99" s="152"/>
      <c r="L99" s="152"/>
      <c r="M99" s="152"/>
      <c r="N99" s="152"/>
      <c r="O99" s="152"/>
      <c r="P99" s="153"/>
      <c r="Q99" s="154">
        <f t="shared" si="0"/>
        <v>0</v>
      </c>
      <c r="R99" s="88">
        <f>(H99*Tilskudssatser!$C$4*10)+(I99*Tilskudssatser!$D$4*10)+(J99*Tilskudssatser!$E$4*10)+(K99*Tilskudssatser!$F$4*10)+(L99*Tilskudssatser!$C$10*10)+(M99*Tilskudssatser!$D$10*10)+(N99*Tilskudssatser!$E$10*10)+(O99*Tilskudssatser!$F$10*10)+(P99*Tilskudssatser!$G$10*10)</f>
        <v>0</v>
      </c>
      <c r="S99" s="38"/>
      <c r="T99" s="38"/>
    </row>
    <row r="100" spans="1:20" s="39" customFormat="1" ht="21" customHeight="1" thickBot="1" x14ac:dyDescent="0.3">
      <c r="A100" s="40"/>
      <c r="B100" s="41"/>
      <c r="C100" s="41"/>
      <c r="D100" s="147"/>
      <c r="E100" s="168"/>
      <c r="F100" s="170"/>
      <c r="G100" s="169">
        <f t="shared" si="1"/>
        <v>0</v>
      </c>
      <c r="H100" s="151"/>
      <c r="I100" s="152"/>
      <c r="J100" s="152"/>
      <c r="K100" s="152"/>
      <c r="L100" s="152"/>
      <c r="M100" s="152"/>
      <c r="N100" s="152"/>
      <c r="O100" s="152"/>
      <c r="P100" s="153"/>
      <c r="Q100" s="154">
        <f t="shared" si="0"/>
        <v>0</v>
      </c>
      <c r="R100" s="88">
        <f>(H100*Tilskudssatser!$C$4*10)+(I100*Tilskudssatser!$D$4*10)+(J100*Tilskudssatser!$E$4*10)+(K100*Tilskudssatser!$F$4*10)+(L100*Tilskudssatser!$C$10*10)+(M100*Tilskudssatser!$D$10*10)+(N100*Tilskudssatser!$E$10*10)+(O100*Tilskudssatser!$F$10*10)+(P100*Tilskudssatser!$G$10*10)</f>
        <v>0</v>
      </c>
      <c r="S100" s="38"/>
      <c r="T100" s="38"/>
    </row>
    <row r="101" spans="1:20" s="39" customFormat="1" ht="21" customHeight="1" thickBot="1" x14ac:dyDescent="0.3">
      <c r="A101" s="40"/>
      <c r="B101" s="41"/>
      <c r="C101" s="41"/>
      <c r="D101" s="147"/>
      <c r="E101" s="168"/>
      <c r="F101" s="170"/>
      <c r="G101" s="169">
        <f t="shared" si="1"/>
        <v>0</v>
      </c>
      <c r="H101" s="151"/>
      <c r="I101" s="152"/>
      <c r="J101" s="152"/>
      <c r="K101" s="152"/>
      <c r="L101" s="152"/>
      <c r="M101" s="152"/>
      <c r="N101" s="152"/>
      <c r="O101" s="152"/>
      <c r="P101" s="153"/>
      <c r="Q101" s="154">
        <f t="shared" si="0"/>
        <v>0</v>
      </c>
      <c r="R101" s="88">
        <f>(H101*Tilskudssatser!$C$4*10)+(I101*Tilskudssatser!$D$4*10)+(J101*Tilskudssatser!$E$4*10)+(K101*Tilskudssatser!$F$4*10)+(L101*Tilskudssatser!$C$10*10)+(M101*Tilskudssatser!$D$10*10)+(N101*Tilskudssatser!$E$10*10)+(O101*Tilskudssatser!$F$10*10)+(P101*Tilskudssatser!$G$10*10)</f>
        <v>0</v>
      </c>
      <c r="S101" s="38"/>
      <c r="T101" s="38"/>
    </row>
    <row r="102" spans="1:20" s="39" customFormat="1" ht="21" customHeight="1" thickBot="1" x14ac:dyDescent="0.3">
      <c r="A102" s="40"/>
      <c r="B102" s="41"/>
      <c r="C102" s="41"/>
      <c r="D102" s="147"/>
      <c r="E102" s="168"/>
      <c r="F102" s="170"/>
      <c r="G102" s="169">
        <f t="shared" si="1"/>
        <v>0</v>
      </c>
      <c r="H102" s="151"/>
      <c r="I102" s="152"/>
      <c r="J102" s="152"/>
      <c r="K102" s="152"/>
      <c r="L102" s="152"/>
      <c r="M102" s="152"/>
      <c r="N102" s="152"/>
      <c r="O102" s="152"/>
      <c r="P102" s="153"/>
      <c r="Q102" s="154">
        <f t="shared" ref="Q102:Q148" si="2">SUM(H102:P102)</f>
        <v>0</v>
      </c>
      <c r="R102" s="88">
        <f>(H102*Tilskudssatser!$C$4*10)+(I102*Tilskudssatser!$D$4*10)+(J102*Tilskudssatser!$E$4*10)+(K102*Tilskudssatser!$F$4*10)+(L102*Tilskudssatser!$C$10*10)+(M102*Tilskudssatser!$D$10*10)+(N102*Tilskudssatser!$E$10*10)+(O102*Tilskudssatser!$F$10*10)+(P102*Tilskudssatser!$G$10*10)</f>
        <v>0</v>
      </c>
      <c r="S102" s="38"/>
      <c r="T102" s="38"/>
    </row>
    <row r="103" spans="1:20" s="39" customFormat="1" ht="21" customHeight="1" thickBot="1" x14ac:dyDescent="0.3">
      <c r="A103" s="40"/>
      <c r="B103" s="41"/>
      <c r="C103" s="41"/>
      <c r="D103" s="147"/>
      <c r="E103" s="168"/>
      <c r="F103" s="170"/>
      <c r="G103" s="169">
        <f t="shared" ref="G103:G148" si="3">0.1*E103*F103</f>
        <v>0</v>
      </c>
      <c r="H103" s="151"/>
      <c r="I103" s="152"/>
      <c r="J103" s="152"/>
      <c r="K103" s="152"/>
      <c r="L103" s="152"/>
      <c r="M103" s="152"/>
      <c r="N103" s="152"/>
      <c r="O103" s="152"/>
      <c r="P103" s="153"/>
      <c r="Q103" s="154">
        <f t="shared" si="2"/>
        <v>0</v>
      </c>
      <c r="R103" s="88">
        <f>(H103*Tilskudssatser!$C$4*10)+(I103*Tilskudssatser!$D$4*10)+(J103*Tilskudssatser!$E$4*10)+(K103*Tilskudssatser!$F$4*10)+(L103*Tilskudssatser!$C$10*10)+(M103*Tilskudssatser!$D$10*10)+(N103*Tilskudssatser!$E$10*10)+(O103*Tilskudssatser!$F$10*10)+(P103*Tilskudssatser!$G$10*10)</f>
        <v>0</v>
      </c>
      <c r="S103" s="38"/>
      <c r="T103" s="38"/>
    </row>
    <row r="104" spans="1:20" s="39" customFormat="1" ht="21" customHeight="1" thickBot="1" x14ac:dyDescent="0.3">
      <c r="A104" s="40"/>
      <c r="B104" s="41"/>
      <c r="C104" s="41"/>
      <c r="D104" s="147"/>
      <c r="E104" s="168"/>
      <c r="F104" s="170"/>
      <c r="G104" s="169">
        <f t="shared" si="3"/>
        <v>0</v>
      </c>
      <c r="H104" s="151"/>
      <c r="I104" s="152"/>
      <c r="J104" s="152"/>
      <c r="K104" s="152"/>
      <c r="L104" s="152"/>
      <c r="M104" s="152"/>
      <c r="N104" s="152"/>
      <c r="O104" s="152"/>
      <c r="P104" s="153"/>
      <c r="Q104" s="154">
        <f t="shared" si="2"/>
        <v>0</v>
      </c>
      <c r="R104" s="88">
        <f>(H104*Tilskudssatser!$C$4*10)+(I104*Tilskudssatser!$D$4*10)+(J104*Tilskudssatser!$E$4*10)+(K104*Tilskudssatser!$F$4*10)+(L104*Tilskudssatser!$C$10*10)+(M104*Tilskudssatser!$D$10*10)+(N104*Tilskudssatser!$E$10*10)+(O104*Tilskudssatser!$F$10*10)+(P104*Tilskudssatser!$G$10*10)</f>
        <v>0</v>
      </c>
      <c r="S104" s="38"/>
      <c r="T104" s="38"/>
    </row>
    <row r="105" spans="1:20" s="39" customFormat="1" ht="21" customHeight="1" thickBot="1" x14ac:dyDescent="0.3">
      <c r="A105" s="40"/>
      <c r="B105" s="41"/>
      <c r="C105" s="41"/>
      <c r="D105" s="147"/>
      <c r="E105" s="168"/>
      <c r="F105" s="170"/>
      <c r="G105" s="169">
        <f t="shared" si="3"/>
        <v>0</v>
      </c>
      <c r="H105" s="151"/>
      <c r="I105" s="152"/>
      <c r="J105" s="152"/>
      <c r="K105" s="152"/>
      <c r="L105" s="152"/>
      <c r="M105" s="152"/>
      <c r="N105" s="152"/>
      <c r="O105" s="152"/>
      <c r="P105" s="153"/>
      <c r="Q105" s="154">
        <f t="shared" si="2"/>
        <v>0</v>
      </c>
      <c r="R105" s="88">
        <f>(H105*Tilskudssatser!$C$4*10)+(I105*Tilskudssatser!$D$4*10)+(J105*Tilskudssatser!$E$4*10)+(K105*Tilskudssatser!$F$4*10)+(L105*Tilskudssatser!$C$10*10)+(M105*Tilskudssatser!$D$10*10)+(N105*Tilskudssatser!$E$10*10)+(O105*Tilskudssatser!$F$10*10)+(P105*Tilskudssatser!$G$10*10)</f>
        <v>0</v>
      </c>
      <c r="S105" s="38"/>
      <c r="T105" s="38"/>
    </row>
    <row r="106" spans="1:20" s="39" customFormat="1" ht="21" customHeight="1" thickBot="1" x14ac:dyDescent="0.3">
      <c r="A106" s="40"/>
      <c r="B106" s="41"/>
      <c r="C106" s="41"/>
      <c r="D106" s="147"/>
      <c r="E106" s="168"/>
      <c r="F106" s="170"/>
      <c r="G106" s="169">
        <f t="shared" si="3"/>
        <v>0</v>
      </c>
      <c r="H106" s="151"/>
      <c r="I106" s="152"/>
      <c r="J106" s="152"/>
      <c r="K106" s="152"/>
      <c r="L106" s="152"/>
      <c r="M106" s="152"/>
      <c r="N106" s="152"/>
      <c r="O106" s="152"/>
      <c r="P106" s="153"/>
      <c r="Q106" s="154">
        <f t="shared" si="2"/>
        <v>0</v>
      </c>
      <c r="R106" s="88">
        <f>(H106*Tilskudssatser!$C$4*10)+(I106*Tilskudssatser!$D$4*10)+(J106*Tilskudssatser!$E$4*10)+(K106*Tilskudssatser!$F$4*10)+(L106*Tilskudssatser!$C$10*10)+(M106*Tilskudssatser!$D$10*10)+(N106*Tilskudssatser!$E$10*10)+(O106*Tilskudssatser!$F$10*10)+(P106*Tilskudssatser!$G$10*10)</f>
        <v>0</v>
      </c>
      <c r="S106" s="38"/>
      <c r="T106" s="38"/>
    </row>
    <row r="107" spans="1:20" s="39" customFormat="1" ht="21" customHeight="1" thickBot="1" x14ac:dyDescent="0.3">
      <c r="A107" s="40"/>
      <c r="B107" s="41"/>
      <c r="C107" s="41"/>
      <c r="D107" s="147"/>
      <c r="E107" s="168"/>
      <c r="F107" s="170"/>
      <c r="G107" s="169">
        <f t="shared" si="3"/>
        <v>0</v>
      </c>
      <c r="H107" s="151"/>
      <c r="I107" s="152"/>
      <c r="J107" s="152"/>
      <c r="K107" s="152"/>
      <c r="L107" s="152"/>
      <c r="M107" s="152"/>
      <c r="N107" s="152"/>
      <c r="O107" s="152"/>
      <c r="P107" s="153"/>
      <c r="Q107" s="154">
        <f t="shared" si="2"/>
        <v>0</v>
      </c>
      <c r="R107" s="88">
        <f>(H107*Tilskudssatser!$C$4*10)+(I107*Tilskudssatser!$D$4*10)+(J107*Tilskudssatser!$E$4*10)+(K107*Tilskudssatser!$F$4*10)+(L107*Tilskudssatser!$C$10*10)+(M107*Tilskudssatser!$D$10*10)+(N107*Tilskudssatser!$E$10*10)+(O107*Tilskudssatser!$F$10*10)+(P107*Tilskudssatser!$G$10*10)</f>
        <v>0</v>
      </c>
      <c r="S107" s="38"/>
      <c r="T107" s="38"/>
    </row>
    <row r="108" spans="1:20" s="39" customFormat="1" ht="21" customHeight="1" thickBot="1" x14ac:dyDescent="0.3">
      <c r="A108" s="40"/>
      <c r="B108" s="41"/>
      <c r="C108" s="41"/>
      <c r="D108" s="147"/>
      <c r="E108" s="168"/>
      <c r="F108" s="170"/>
      <c r="G108" s="169">
        <f t="shared" si="3"/>
        <v>0</v>
      </c>
      <c r="H108" s="151"/>
      <c r="I108" s="152"/>
      <c r="J108" s="152"/>
      <c r="K108" s="152"/>
      <c r="L108" s="152"/>
      <c r="M108" s="152"/>
      <c r="N108" s="152"/>
      <c r="O108" s="152"/>
      <c r="P108" s="153"/>
      <c r="Q108" s="154">
        <f t="shared" si="2"/>
        <v>0</v>
      </c>
      <c r="R108" s="88">
        <f>(H108*Tilskudssatser!$C$4*10)+(I108*Tilskudssatser!$D$4*10)+(J108*Tilskudssatser!$E$4*10)+(K108*Tilskudssatser!$F$4*10)+(L108*Tilskudssatser!$C$10*10)+(M108*Tilskudssatser!$D$10*10)+(N108*Tilskudssatser!$E$10*10)+(O108*Tilskudssatser!$F$10*10)+(P108*Tilskudssatser!$G$10*10)</f>
        <v>0</v>
      </c>
      <c r="S108" s="38"/>
      <c r="T108" s="38"/>
    </row>
    <row r="109" spans="1:20" s="39" customFormat="1" ht="21" customHeight="1" thickBot="1" x14ac:dyDescent="0.3">
      <c r="A109" s="40"/>
      <c r="B109" s="41"/>
      <c r="C109" s="41"/>
      <c r="D109" s="147"/>
      <c r="E109" s="168"/>
      <c r="F109" s="170"/>
      <c r="G109" s="169">
        <f t="shared" si="3"/>
        <v>0</v>
      </c>
      <c r="H109" s="151"/>
      <c r="I109" s="152"/>
      <c r="J109" s="152"/>
      <c r="K109" s="152"/>
      <c r="L109" s="152"/>
      <c r="M109" s="152"/>
      <c r="N109" s="152"/>
      <c r="O109" s="152"/>
      <c r="P109" s="153"/>
      <c r="Q109" s="154">
        <f t="shared" si="2"/>
        <v>0</v>
      </c>
      <c r="R109" s="88">
        <f>(H109*Tilskudssatser!$C$4*10)+(I109*Tilskudssatser!$D$4*10)+(J109*Tilskudssatser!$E$4*10)+(K109*Tilskudssatser!$F$4*10)+(L109*Tilskudssatser!$C$10*10)+(M109*Tilskudssatser!$D$10*10)+(N109*Tilskudssatser!$E$10*10)+(O109*Tilskudssatser!$F$10*10)+(P109*Tilskudssatser!$G$10*10)</f>
        <v>0</v>
      </c>
      <c r="S109" s="38"/>
      <c r="T109" s="38"/>
    </row>
    <row r="110" spans="1:20" s="39" customFormat="1" ht="21" customHeight="1" thickBot="1" x14ac:dyDescent="0.3">
      <c r="A110" s="40"/>
      <c r="B110" s="41"/>
      <c r="C110" s="41"/>
      <c r="D110" s="147"/>
      <c r="E110" s="168"/>
      <c r="F110" s="170"/>
      <c r="G110" s="169">
        <f t="shared" si="3"/>
        <v>0</v>
      </c>
      <c r="H110" s="151"/>
      <c r="I110" s="152"/>
      <c r="J110" s="152"/>
      <c r="K110" s="152"/>
      <c r="L110" s="152"/>
      <c r="M110" s="152"/>
      <c r="N110" s="152"/>
      <c r="O110" s="152"/>
      <c r="P110" s="153"/>
      <c r="Q110" s="154">
        <f t="shared" si="2"/>
        <v>0</v>
      </c>
      <c r="R110" s="88">
        <f>(H110*Tilskudssatser!$C$4*10)+(I110*Tilskudssatser!$D$4*10)+(J110*Tilskudssatser!$E$4*10)+(K110*Tilskudssatser!$F$4*10)+(L110*Tilskudssatser!$C$10*10)+(M110*Tilskudssatser!$D$10*10)+(N110*Tilskudssatser!$E$10*10)+(O110*Tilskudssatser!$F$10*10)+(P110*Tilskudssatser!$G$10*10)</f>
        <v>0</v>
      </c>
      <c r="S110" s="38"/>
      <c r="T110" s="38"/>
    </row>
    <row r="111" spans="1:20" s="39" customFormat="1" ht="21" customHeight="1" thickBot="1" x14ac:dyDescent="0.3">
      <c r="A111" s="40"/>
      <c r="B111" s="41"/>
      <c r="C111" s="41"/>
      <c r="D111" s="147"/>
      <c r="E111" s="168"/>
      <c r="F111" s="170"/>
      <c r="G111" s="169">
        <f t="shared" si="3"/>
        <v>0</v>
      </c>
      <c r="H111" s="151"/>
      <c r="I111" s="152"/>
      <c r="J111" s="152"/>
      <c r="K111" s="152"/>
      <c r="L111" s="152"/>
      <c r="M111" s="152"/>
      <c r="N111" s="152"/>
      <c r="O111" s="152"/>
      <c r="P111" s="153"/>
      <c r="Q111" s="154">
        <f t="shared" si="2"/>
        <v>0</v>
      </c>
      <c r="R111" s="88">
        <f>(H111*Tilskudssatser!$C$4*10)+(I111*Tilskudssatser!$D$4*10)+(J111*Tilskudssatser!$E$4*10)+(K111*Tilskudssatser!$F$4*10)+(L111*Tilskudssatser!$C$10*10)+(M111*Tilskudssatser!$D$10*10)+(N111*Tilskudssatser!$E$10*10)+(O111*Tilskudssatser!$F$10*10)+(P111*Tilskudssatser!$G$10*10)</f>
        <v>0</v>
      </c>
      <c r="S111" s="38"/>
      <c r="T111" s="38"/>
    </row>
    <row r="112" spans="1:20" s="39" customFormat="1" ht="21" customHeight="1" thickBot="1" x14ac:dyDescent="0.3">
      <c r="A112" s="40"/>
      <c r="B112" s="41"/>
      <c r="C112" s="41"/>
      <c r="D112" s="147"/>
      <c r="E112" s="168"/>
      <c r="F112" s="170"/>
      <c r="G112" s="169">
        <f t="shared" si="3"/>
        <v>0</v>
      </c>
      <c r="H112" s="151"/>
      <c r="I112" s="152"/>
      <c r="J112" s="152"/>
      <c r="K112" s="152"/>
      <c r="L112" s="152"/>
      <c r="M112" s="152"/>
      <c r="N112" s="152"/>
      <c r="O112" s="152"/>
      <c r="P112" s="153"/>
      <c r="Q112" s="154">
        <f t="shared" si="2"/>
        <v>0</v>
      </c>
      <c r="R112" s="88">
        <f>(H112*Tilskudssatser!$C$4*10)+(I112*Tilskudssatser!$D$4*10)+(J112*Tilskudssatser!$E$4*10)+(K112*Tilskudssatser!$F$4*10)+(L112*Tilskudssatser!$C$10*10)+(M112*Tilskudssatser!$D$10*10)+(N112*Tilskudssatser!$E$10*10)+(O112*Tilskudssatser!$F$10*10)+(P112*Tilskudssatser!$G$10*10)</f>
        <v>0</v>
      </c>
      <c r="S112" s="38"/>
      <c r="T112" s="38"/>
    </row>
    <row r="113" spans="1:20" s="39" customFormat="1" ht="21" customHeight="1" thickBot="1" x14ac:dyDescent="0.3">
      <c r="A113" s="40"/>
      <c r="B113" s="41"/>
      <c r="C113" s="41"/>
      <c r="D113" s="147"/>
      <c r="E113" s="168"/>
      <c r="F113" s="170"/>
      <c r="G113" s="169">
        <f t="shared" si="3"/>
        <v>0</v>
      </c>
      <c r="H113" s="151"/>
      <c r="I113" s="152"/>
      <c r="J113" s="152"/>
      <c r="K113" s="152"/>
      <c r="L113" s="152"/>
      <c r="M113" s="152"/>
      <c r="N113" s="152"/>
      <c r="O113" s="152"/>
      <c r="P113" s="153"/>
      <c r="Q113" s="154">
        <f t="shared" si="2"/>
        <v>0</v>
      </c>
      <c r="R113" s="88">
        <f>(H113*Tilskudssatser!$C$4*10)+(I113*Tilskudssatser!$D$4*10)+(J113*Tilskudssatser!$E$4*10)+(K113*Tilskudssatser!$F$4*10)+(L113*Tilskudssatser!$C$10*10)+(M113*Tilskudssatser!$D$10*10)+(N113*Tilskudssatser!$E$10*10)+(O113*Tilskudssatser!$F$10*10)+(P113*Tilskudssatser!$G$10*10)</f>
        <v>0</v>
      </c>
      <c r="S113" s="38"/>
      <c r="T113" s="38"/>
    </row>
    <row r="114" spans="1:20" s="39" customFormat="1" ht="21" customHeight="1" thickBot="1" x14ac:dyDescent="0.3">
      <c r="A114" s="40"/>
      <c r="B114" s="41"/>
      <c r="C114" s="41"/>
      <c r="D114" s="147"/>
      <c r="E114" s="168"/>
      <c r="F114" s="170"/>
      <c r="G114" s="169">
        <f t="shared" si="3"/>
        <v>0</v>
      </c>
      <c r="H114" s="151"/>
      <c r="I114" s="152"/>
      <c r="J114" s="152"/>
      <c r="K114" s="152"/>
      <c r="L114" s="152"/>
      <c r="M114" s="152"/>
      <c r="N114" s="152"/>
      <c r="O114" s="152"/>
      <c r="P114" s="153"/>
      <c r="Q114" s="154">
        <f t="shared" si="2"/>
        <v>0</v>
      </c>
      <c r="R114" s="88">
        <f>(H114*Tilskudssatser!$C$4*10)+(I114*Tilskudssatser!$D$4*10)+(J114*Tilskudssatser!$E$4*10)+(K114*Tilskudssatser!$F$4*10)+(L114*Tilskudssatser!$C$10*10)+(M114*Tilskudssatser!$D$10*10)+(N114*Tilskudssatser!$E$10*10)+(O114*Tilskudssatser!$F$10*10)+(P114*Tilskudssatser!$G$10*10)</f>
        <v>0</v>
      </c>
      <c r="S114" s="38"/>
      <c r="T114" s="38"/>
    </row>
    <row r="115" spans="1:20" s="39" customFormat="1" ht="21" customHeight="1" thickBot="1" x14ac:dyDescent="0.3">
      <c r="A115" s="40"/>
      <c r="B115" s="41"/>
      <c r="C115" s="41"/>
      <c r="D115" s="147"/>
      <c r="E115" s="168"/>
      <c r="F115" s="170"/>
      <c r="G115" s="169">
        <f t="shared" si="3"/>
        <v>0</v>
      </c>
      <c r="H115" s="151"/>
      <c r="I115" s="152"/>
      <c r="J115" s="152"/>
      <c r="K115" s="152"/>
      <c r="L115" s="152"/>
      <c r="M115" s="152"/>
      <c r="N115" s="152"/>
      <c r="O115" s="152"/>
      <c r="P115" s="153"/>
      <c r="Q115" s="154">
        <f t="shared" si="2"/>
        <v>0</v>
      </c>
      <c r="R115" s="88">
        <f>(H115*Tilskudssatser!$C$4*10)+(I115*Tilskudssatser!$D$4*10)+(J115*Tilskudssatser!$E$4*10)+(K115*Tilskudssatser!$F$4*10)+(L115*Tilskudssatser!$C$10*10)+(M115*Tilskudssatser!$D$10*10)+(N115*Tilskudssatser!$E$10*10)+(O115*Tilskudssatser!$F$10*10)+(P115*Tilskudssatser!$G$10*10)</f>
        <v>0</v>
      </c>
      <c r="S115" s="38"/>
      <c r="T115" s="38"/>
    </row>
    <row r="116" spans="1:20" s="39" customFormat="1" ht="21" customHeight="1" thickBot="1" x14ac:dyDescent="0.3">
      <c r="A116" s="40"/>
      <c r="B116" s="41"/>
      <c r="C116" s="41"/>
      <c r="D116" s="147"/>
      <c r="E116" s="168"/>
      <c r="F116" s="170"/>
      <c r="G116" s="169">
        <f t="shared" si="3"/>
        <v>0</v>
      </c>
      <c r="H116" s="151"/>
      <c r="I116" s="152"/>
      <c r="J116" s="152"/>
      <c r="K116" s="152"/>
      <c r="L116" s="152"/>
      <c r="M116" s="152"/>
      <c r="N116" s="152"/>
      <c r="O116" s="152"/>
      <c r="P116" s="153"/>
      <c r="Q116" s="154">
        <f t="shared" si="2"/>
        <v>0</v>
      </c>
      <c r="R116" s="88">
        <f>(H116*Tilskudssatser!$C$4*10)+(I116*Tilskudssatser!$D$4*10)+(J116*Tilskudssatser!$E$4*10)+(K116*Tilskudssatser!$F$4*10)+(L116*Tilskudssatser!$C$10*10)+(M116*Tilskudssatser!$D$10*10)+(N116*Tilskudssatser!$E$10*10)+(O116*Tilskudssatser!$F$10*10)+(P116*Tilskudssatser!$G$10*10)</f>
        <v>0</v>
      </c>
      <c r="S116" s="38"/>
      <c r="T116" s="38"/>
    </row>
    <row r="117" spans="1:20" s="39" customFormat="1" ht="21" customHeight="1" thickBot="1" x14ac:dyDescent="0.3">
      <c r="A117" s="40"/>
      <c r="B117" s="41"/>
      <c r="C117" s="41"/>
      <c r="D117" s="147"/>
      <c r="E117" s="168"/>
      <c r="F117" s="170"/>
      <c r="G117" s="169">
        <f t="shared" si="3"/>
        <v>0</v>
      </c>
      <c r="H117" s="151"/>
      <c r="I117" s="152"/>
      <c r="J117" s="152"/>
      <c r="K117" s="152"/>
      <c r="L117" s="152"/>
      <c r="M117" s="152"/>
      <c r="N117" s="152"/>
      <c r="O117" s="152"/>
      <c r="P117" s="153"/>
      <c r="Q117" s="154">
        <f t="shared" si="2"/>
        <v>0</v>
      </c>
      <c r="R117" s="88">
        <f>(H117*Tilskudssatser!$C$4*10)+(I117*Tilskudssatser!$D$4*10)+(J117*Tilskudssatser!$E$4*10)+(K117*Tilskudssatser!$F$4*10)+(L117*Tilskudssatser!$C$10*10)+(M117*Tilskudssatser!$D$10*10)+(N117*Tilskudssatser!$E$10*10)+(O117*Tilskudssatser!$F$10*10)+(P117*Tilskudssatser!$G$10*10)</f>
        <v>0</v>
      </c>
      <c r="S117" s="38"/>
      <c r="T117" s="38"/>
    </row>
    <row r="118" spans="1:20" s="39" customFormat="1" ht="21" customHeight="1" thickBot="1" x14ac:dyDescent="0.3">
      <c r="A118" s="40"/>
      <c r="B118" s="41"/>
      <c r="C118" s="41"/>
      <c r="D118" s="147"/>
      <c r="E118" s="168"/>
      <c r="F118" s="170"/>
      <c r="G118" s="169">
        <f t="shared" si="3"/>
        <v>0</v>
      </c>
      <c r="H118" s="151"/>
      <c r="I118" s="152"/>
      <c r="J118" s="152"/>
      <c r="K118" s="152"/>
      <c r="L118" s="152"/>
      <c r="M118" s="152"/>
      <c r="N118" s="152"/>
      <c r="O118" s="152"/>
      <c r="P118" s="153"/>
      <c r="Q118" s="154">
        <f t="shared" si="2"/>
        <v>0</v>
      </c>
      <c r="R118" s="88">
        <f>(H118*Tilskudssatser!$C$4*10)+(I118*Tilskudssatser!$D$4*10)+(J118*Tilskudssatser!$E$4*10)+(K118*Tilskudssatser!$F$4*10)+(L118*Tilskudssatser!$C$10*10)+(M118*Tilskudssatser!$D$10*10)+(N118*Tilskudssatser!$E$10*10)+(O118*Tilskudssatser!$F$10*10)+(P118*Tilskudssatser!$G$10*10)</f>
        <v>0</v>
      </c>
      <c r="S118" s="38"/>
      <c r="T118" s="38"/>
    </row>
    <row r="119" spans="1:20" s="39" customFormat="1" ht="21" customHeight="1" thickBot="1" x14ac:dyDescent="0.3">
      <c r="A119" s="40"/>
      <c r="B119" s="41"/>
      <c r="C119" s="41"/>
      <c r="D119" s="147"/>
      <c r="E119" s="168"/>
      <c r="F119" s="170"/>
      <c r="G119" s="169">
        <f t="shared" si="3"/>
        <v>0</v>
      </c>
      <c r="H119" s="151"/>
      <c r="I119" s="152"/>
      <c r="J119" s="152"/>
      <c r="K119" s="152"/>
      <c r="L119" s="152"/>
      <c r="M119" s="152"/>
      <c r="N119" s="152"/>
      <c r="O119" s="152"/>
      <c r="P119" s="153"/>
      <c r="Q119" s="154">
        <f t="shared" si="2"/>
        <v>0</v>
      </c>
      <c r="R119" s="88">
        <f>(H119*Tilskudssatser!$C$4*10)+(I119*Tilskudssatser!$D$4*10)+(J119*Tilskudssatser!$E$4*10)+(K119*Tilskudssatser!$F$4*10)+(L119*Tilskudssatser!$C$10*10)+(M119*Tilskudssatser!$D$10*10)+(N119*Tilskudssatser!$E$10*10)+(O119*Tilskudssatser!$F$10*10)+(P119*Tilskudssatser!$G$10*10)</f>
        <v>0</v>
      </c>
      <c r="S119" s="38"/>
      <c r="T119" s="38"/>
    </row>
    <row r="120" spans="1:20" s="39" customFormat="1" ht="21" customHeight="1" thickBot="1" x14ac:dyDescent="0.3">
      <c r="A120" s="40"/>
      <c r="B120" s="41"/>
      <c r="C120" s="41"/>
      <c r="D120" s="147"/>
      <c r="E120" s="168"/>
      <c r="F120" s="170"/>
      <c r="G120" s="169">
        <f t="shared" si="3"/>
        <v>0</v>
      </c>
      <c r="H120" s="151"/>
      <c r="I120" s="152"/>
      <c r="J120" s="152"/>
      <c r="K120" s="152"/>
      <c r="L120" s="152"/>
      <c r="M120" s="152"/>
      <c r="N120" s="152"/>
      <c r="O120" s="152"/>
      <c r="P120" s="153"/>
      <c r="Q120" s="154">
        <f t="shared" si="2"/>
        <v>0</v>
      </c>
      <c r="R120" s="88">
        <f>(H120*Tilskudssatser!$C$4*10)+(I120*Tilskudssatser!$D$4*10)+(J120*Tilskudssatser!$E$4*10)+(K120*Tilskudssatser!$F$4*10)+(L120*Tilskudssatser!$C$10*10)+(M120*Tilskudssatser!$D$10*10)+(N120*Tilskudssatser!$E$10*10)+(O120*Tilskudssatser!$F$10*10)+(P120*Tilskudssatser!$G$10*10)</f>
        <v>0</v>
      </c>
      <c r="S120" s="38"/>
      <c r="T120" s="38"/>
    </row>
    <row r="121" spans="1:20" s="39" customFormat="1" ht="21" customHeight="1" thickBot="1" x14ac:dyDescent="0.3">
      <c r="A121" s="40"/>
      <c r="B121" s="41"/>
      <c r="C121" s="41"/>
      <c r="D121" s="147"/>
      <c r="E121" s="168"/>
      <c r="F121" s="170"/>
      <c r="G121" s="169">
        <f t="shared" si="3"/>
        <v>0</v>
      </c>
      <c r="H121" s="151"/>
      <c r="I121" s="152"/>
      <c r="J121" s="152"/>
      <c r="K121" s="152"/>
      <c r="L121" s="152"/>
      <c r="M121" s="152"/>
      <c r="N121" s="152"/>
      <c r="O121" s="152"/>
      <c r="P121" s="153"/>
      <c r="Q121" s="154">
        <f t="shared" si="2"/>
        <v>0</v>
      </c>
      <c r="R121" s="88">
        <f>(H121*Tilskudssatser!$C$4*10)+(I121*Tilskudssatser!$D$4*10)+(J121*Tilskudssatser!$E$4*10)+(K121*Tilskudssatser!$F$4*10)+(L121*Tilskudssatser!$C$10*10)+(M121*Tilskudssatser!$D$10*10)+(N121*Tilskudssatser!$E$10*10)+(O121*Tilskudssatser!$F$10*10)+(P121*Tilskudssatser!$G$10*10)</f>
        <v>0</v>
      </c>
      <c r="S121" s="38"/>
      <c r="T121" s="38"/>
    </row>
    <row r="122" spans="1:20" s="39" customFormat="1" ht="21" customHeight="1" thickBot="1" x14ac:dyDescent="0.3">
      <c r="A122" s="40"/>
      <c r="B122" s="41"/>
      <c r="C122" s="41"/>
      <c r="D122" s="147"/>
      <c r="E122" s="168"/>
      <c r="F122" s="170"/>
      <c r="G122" s="169">
        <f t="shared" si="3"/>
        <v>0</v>
      </c>
      <c r="H122" s="151"/>
      <c r="I122" s="152"/>
      <c r="J122" s="152"/>
      <c r="K122" s="152"/>
      <c r="L122" s="152"/>
      <c r="M122" s="152"/>
      <c r="N122" s="152"/>
      <c r="O122" s="152"/>
      <c r="P122" s="153"/>
      <c r="Q122" s="154">
        <f t="shared" si="2"/>
        <v>0</v>
      </c>
      <c r="R122" s="88">
        <f>(H122*Tilskudssatser!$C$4*10)+(I122*Tilskudssatser!$D$4*10)+(J122*Tilskudssatser!$E$4*10)+(K122*Tilskudssatser!$F$4*10)+(L122*Tilskudssatser!$C$10*10)+(M122*Tilskudssatser!$D$10*10)+(N122*Tilskudssatser!$E$10*10)+(O122*Tilskudssatser!$F$10*10)+(P122*Tilskudssatser!$G$10*10)</f>
        <v>0</v>
      </c>
      <c r="S122" s="38"/>
      <c r="T122" s="38"/>
    </row>
    <row r="123" spans="1:20" s="39" customFormat="1" ht="21" customHeight="1" thickBot="1" x14ac:dyDescent="0.3">
      <c r="A123" s="40"/>
      <c r="B123" s="41"/>
      <c r="C123" s="41"/>
      <c r="D123" s="147"/>
      <c r="E123" s="168"/>
      <c r="F123" s="170"/>
      <c r="G123" s="169">
        <f t="shared" si="3"/>
        <v>0</v>
      </c>
      <c r="H123" s="151"/>
      <c r="I123" s="152"/>
      <c r="J123" s="152"/>
      <c r="K123" s="152"/>
      <c r="L123" s="152"/>
      <c r="M123" s="152"/>
      <c r="N123" s="152"/>
      <c r="O123" s="152"/>
      <c r="P123" s="153"/>
      <c r="Q123" s="154">
        <f t="shared" si="2"/>
        <v>0</v>
      </c>
      <c r="R123" s="88">
        <f>(H123*Tilskudssatser!$C$4*10)+(I123*Tilskudssatser!$D$4*10)+(J123*Tilskudssatser!$E$4*10)+(K123*Tilskudssatser!$F$4*10)+(L123*Tilskudssatser!$C$10*10)+(M123*Tilskudssatser!$D$10*10)+(N123*Tilskudssatser!$E$10*10)+(O123*Tilskudssatser!$F$10*10)+(P123*Tilskudssatser!$G$10*10)</f>
        <v>0</v>
      </c>
      <c r="S123" s="38"/>
      <c r="T123" s="38"/>
    </row>
    <row r="124" spans="1:20" s="39" customFormat="1" ht="21" customHeight="1" thickBot="1" x14ac:dyDescent="0.3">
      <c r="A124" s="40"/>
      <c r="B124" s="41"/>
      <c r="C124" s="41"/>
      <c r="D124" s="147"/>
      <c r="E124" s="168"/>
      <c r="F124" s="170"/>
      <c r="G124" s="169">
        <f t="shared" si="3"/>
        <v>0</v>
      </c>
      <c r="H124" s="151"/>
      <c r="I124" s="152"/>
      <c r="J124" s="152"/>
      <c r="K124" s="152"/>
      <c r="L124" s="152"/>
      <c r="M124" s="152"/>
      <c r="N124" s="152"/>
      <c r="O124" s="152"/>
      <c r="P124" s="153"/>
      <c r="Q124" s="154">
        <f t="shared" si="2"/>
        <v>0</v>
      </c>
      <c r="R124" s="88">
        <f>(H124*Tilskudssatser!$C$4*10)+(I124*Tilskudssatser!$D$4*10)+(J124*Tilskudssatser!$E$4*10)+(K124*Tilskudssatser!$F$4*10)+(L124*Tilskudssatser!$C$10*10)+(M124*Tilskudssatser!$D$10*10)+(N124*Tilskudssatser!$E$10*10)+(O124*Tilskudssatser!$F$10*10)+(P124*Tilskudssatser!$G$10*10)</f>
        <v>0</v>
      </c>
      <c r="S124" s="38"/>
      <c r="T124" s="38"/>
    </row>
    <row r="125" spans="1:20" s="39" customFormat="1" ht="21" customHeight="1" thickBot="1" x14ac:dyDescent="0.3">
      <c r="A125" s="40"/>
      <c r="B125" s="41"/>
      <c r="C125" s="41"/>
      <c r="D125" s="147"/>
      <c r="E125" s="168"/>
      <c r="F125" s="170"/>
      <c r="G125" s="169">
        <f t="shared" si="3"/>
        <v>0</v>
      </c>
      <c r="H125" s="151"/>
      <c r="I125" s="152"/>
      <c r="J125" s="152"/>
      <c r="K125" s="152"/>
      <c r="L125" s="152"/>
      <c r="M125" s="152"/>
      <c r="N125" s="152"/>
      <c r="O125" s="152"/>
      <c r="P125" s="153"/>
      <c r="Q125" s="154">
        <f t="shared" si="2"/>
        <v>0</v>
      </c>
      <c r="R125" s="88">
        <f>(H125*Tilskudssatser!$C$4*10)+(I125*Tilskudssatser!$D$4*10)+(J125*Tilskudssatser!$E$4*10)+(K125*Tilskudssatser!$F$4*10)+(L125*Tilskudssatser!$C$10*10)+(M125*Tilskudssatser!$D$10*10)+(N125*Tilskudssatser!$E$10*10)+(O125*Tilskudssatser!$F$10*10)+(P125*Tilskudssatser!$G$10*10)</f>
        <v>0</v>
      </c>
      <c r="S125" s="38"/>
      <c r="T125" s="38"/>
    </row>
    <row r="126" spans="1:20" s="39" customFormat="1" ht="21" customHeight="1" thickBot="1" x14ac:dyDescent="0.3">
      <c r="A126" s="40"/>
      <c r="B126" s="41"/>
      <c r="C126" s="41"/>
      <c r="D126" s="147"/>
      <c r="E126" s="168"/>
      <c r="F126" s="170"/>
      <c r="G126" s="169">
        <f t="shared" si="3"/>
        <v>0</v>
      </c>
      <c r="H126" s="151"/>
      <c r="I126" s="152"/>
      <c r="J126" s="152"/>
      <c r="K126" s="152"/>
      <c r="L126" s="152"/>
      <c r="M126" s="152"/>
      <c r="N126" s="152"/>
      <c r="O126" s="152"/>
      <c r="P126" s="153"/>
      <c r="Q126" s="154">
        <f t="shared" si="2"/>
        <v>0</v>
      </c>
      <c r="R126" s="88">
        <f>(H126*Tilskudssatser!$C$4*10)+(I126*Tilskudssatser!$D$4*10)+(J126*Tilskudssatser!$E$4*10)+(K126*Tilskudssatser!$F$4*10)+(L126*Tilskudssatser!$C$10*10)+(M126*Tilskudssatser!$D$10*10)+(N126*Tilskudssatser!$E$10*10)+(O126*Tilskudssatser!$F$10*10)+(P126*Tilskudssatser!$G$10*10)</f>
        <v>0</v>
      </c>
      <c r="S126" s="38"/>
      <c r="T126" s="38"/>
    </row>
    <row r="127" spans="1:20" s="39" customFormat="1" ht="21" customHeight="1" thickBot="1" x14ac:dyDescent="0.3">
      <c r="A127" s="40"/>
      <c r="B127" s="41"/>
      <c r="C127" s="41"/>
      <c r="D127" s="147"/>
      <c r="E127" s="168"/>
      <c r="F127" s="170"/>
      <c r="G127" s="169">
        <f t="shared" si="3"/>
        <v>0</v>
      </c>
      <c r="H127" s="151"/>
      <c r="I127" s="152"/>
      <c r="J127" s="152"/>
      <c r="K127" s="152"/>
      <c r="L127" s="152"/>
      <c r="M127" s="152"/>
      <c r="N127" s="152"/>
      <c r="O127" s="152"/>
      <c r="P127" s="153"/>
      <c r="Q127" s="154">
        <f t="shared" si="2"/>
        <v>0</v>
      </c>
      <c r="R127" s="88">
        <f>(H127*Tilskudssatser!$C$4*10)+(I127*Tilskudssatser!$D$4*10)+(J127*Tilskudssatser!$E$4*10)+(K127*Tilskudssatser!$F$4*10)+(L127*Tilskudssatser!$C$10*10)+(M127*Tilskudssatser!$D$10*10)+(N127*Tilskudssatser!$E$10*10)+(O127*Tilskudssatser!$F$10*10)+(P127*Tilskudssatser!$G$10*10)</f>
        <v>0</v>
      </c>
      <c r="S127" s="38"/>
      <c r="T127" s="38"/>
    </row>
    <row r="128" spans="1:20" s="39" customFormat="1" ht="21" customHeight="1" thickBot="1" x14ac:dyDescent="0.3">
      <c r="A128" s="40"/>
      <c r="B128" s="41"/>
      <c r="C128" s="41"/>
      <c r="D128" s="147"/>
      <c r="E128" s="168"/>
      <c r="F128" s="170"/>
      <c r="G128" s="169">
        <f t="shared" si="3"/>
        <v>0</v>
      </c>
      <c r="H128" s="151"/>
      <c r="I128" s="152"/>
      <c r="J128" s="152"/>
      <c r="K128" s="152"/>
      <c r="L128" s="152"/>
      <c r="M128" s="152"/>
      <c r="N128" s="152"/>
      <c r="O128" s="152"/>
      <c r="P128" s="153"/>
      <c r="Q128" s="154">
        <f t="shared" si="2"/>
        <v>0</v>
      </c>
      <c r="R128" s="88">
        <f>(H128*Tilskudssatser!$C$4*10)+(I128*Tilskudssatser!$D$4*10)+(J128*Tilskudssatser!$E$4*10)+(K128*Tilskudssatser!$F$4*10)+(L128*Tilskudssatser!$C$10*10)+(M128*Tilskudssatser!$D$10*10)+(N128*Tilskudssatser!$E$10*10)+(O128*Tilskudssatser!$F$10*10)+(P128*Tilskudssatser!$G$10*10)</f>
        <v>0</v>
      </c>
      <c r="S128" s="38"/>
      <c r="T128" s="38"/>
    </row>
    <row r="129" spans="1:20" s="39" customFormat="1" ht="21" customHeight="1" thickBot="1" x14ac:dyDescent="0.3">
      <c r="A129" s="40"/>
      <c r="B129" s="41"/>
      <c r="C129" s="41"/>
      <c r="D129" s="147"/>
      <c r="E129" s="168"/>
      <c r="F129" s="170"/>
      <c r="G129" s="169">
        <f t="shared" si="3"/>
        <v>0</v>
      </c>
      <c r="H129" s="151"/>
      <c r="I129" s="152"/>
      <c r="J129" s="152"/>
      <c r="K129" s="152"/>
      <c r="L129" s="152"/>
      <c r="M129" s="152"/>
      <c r="N129" s="152"/>
      <c r="O129" s="152"/>
      <c r="P129" s="153"/>
      <c r="Q129" s="154">
        <f t="shared" si="2"/>
        <v>0</v>
      </c>
      <c r="R129" s="88">
        <f>(H129*Tilskudssatser!$C$4*10)+(I129*Tilskudssatser!$D$4*10)+(J129*Tilskudssatser!$E$4*10)+(K129*Tilskudssatser!$F$4*10)+(L129*Tilskudssatser!$C$10*10)+(M129*Tilskudssatser!$D$10*10)+(N129*Tilskudssatser!$E$10*10)+(O129*Tilskudssatser!$F$10*10)+(P129*Tilskudssatser!$G$10*10)</f>
        <v>0</v>
      </c>
      <c r="S129" s="38"/>
      <c r="T129" s="38"/>
    </row>
    <row r="130" spans="1:20" s="39" customFormat="1" ht="21" customHeight="1" thickBot="1" x14ac:dyDescent="0.3">
      <c r="A130" s="40"/>
      <c r="B130" s="41"/>
      <c r="C130" s="41"/>
      <c r="D130" s="147"/>
      <c r="E130" s="168"/>
      <c r="F130" s="170"/>
      <c r="G130" s="169">
        <f t="shared" si="3"/>
        <v>0</v>
      </c>
      <c r="H130" s="151"/>
      <c r="I130" s="152"/>
      <c r="J130" s="152"/>
      <c r="K130" s="152"/>
      <c r="L130" s="152"/>
      <c r="M130" s="152"/>
      <c r="N130" s="152"/>
      <c r="O130" s="152"/>
      <c r="P130" s="153"/>
      <c r="Q130" s="154">
        <f t="shared" si="2"/>
        <v>0</v>
      </c>
      <c r="R130" s="88">
        <f>(H130*Tilskudssatser!$C$4*10)+(I130*Tilskudssatser!$D$4*10)+(J130*Tilskudssatser!$E$4*10)+(K130*Tilskudssatser!$F$4*10)+(L130*Tilskudssatser!$C$10*10)+(M130*Tilskudssatser!$D$10*10)+(N130*Tilskudssatser!$E$10*10)+(O130*Tilskudssatser!$F$10*10)+(P130*Tilskudssatser!$G$10*10)</f>
        <v>0</v>
      </c>
      <c r="S130" s="38"/>
      <c r="T130" s="38"/>
    </row>
    <row r="131" spans="1:20" s="39" customFormat="1" ht="21" customHeight="1" thickBot="1" x14ac:dyDescent="0.3">
      <c r="A131" s="40"/>
      <c r="B131" s="41"/>
      <c r="C131" s="41"/>
      <c r="D131" s="147"/>
      <c r="E131" s="168"/>
      <c r="F131" s="170"/>
      <c r="G131" s="169">
        <f t="shared" si="3"/>
        <v>0</v>
      </c>
      <c r="H131" s="151"/>
      <c r="I131" s="152"/>
      <c r="J131" s="152"/>
      <c r="K131" s="152"/>
      <c r="L131" s="152"/>
      <c r="M131" s="152"/>
      <c r="N131" s="152"/>
      <c r="O131" s="152"/>
      <c r="P131" s="153"/>
      <c r="Q131" s="154">
        <f t="shared" si="2"/>
        <v>0</v>
      </c>
      <c r="R131" s="88">
        <f>(H131*Tilskudssatser!$C$4*10)+(I131*Tilskudssatser!$D$4*10)+(J131*Tilskudssatser!$E$4*10)+(K131*Tilskudssatser!$F$4*10)+(L131*Tilskudssatser!$C$10*10)+(M131*Tilskudssatser!$D$10*10)+(N131*Tilskudssatser!$E$10*10)+(O131*Tilskudssatser!$F$10*10)+(P131*Tilskudssatser!$G$10*10)</f>
        <v>0</v>
      </c>
      <c r="S131" s="38"/>
      <c r="T131" s="38"/>
    </row>
    <row r="132" spans="1:20" s="39" customFormat="1" ht="21" customHeight="1" thickBot="1" x14ac:dyDescent="0.3">
      <c r="A132" s="40"/>
      <c r="B132" s="41"/>
      <c r="C132" s="41"/>
      <c r="D132" s="147"/>
      <c r="E132" s="168"/>
      <c r="F132" s="170"/>
      <c r="G132" s="169">
        <f t="shared" si="3"/>
        <v>0</v>
      </c>
      <c r="H132" s="151"/>
      <c r="I132" s="152"/>
      <c r="J132" s="152"/>
      <c r="K132" s="152"/>
      <c r="L132" s="152"/>
      <c r="M132" s="152"/>
      <c r="N132" s="152"/>
      <c r="O132" s="152"/>
      <c r="P132" s="153"/>
      <c r="Q132" s="154">
        <f t="shared" si="2"/>
        <v>0</v>
      </c>
      <c r="R132" s="88">
        <f>(H132*Tilskudssatser!$C$4*10)+(I132*Tilskudssatser!$D$4*10)+(J132*Tilskudssatser!$E$4*10)+(K132*Tilskudssatser!$F$4*10)+(L132*Tilskudssatser!$C$10*10)+(M132*Tilskudssatser!$D$10*10)+(N132*Tilskudssatser!$E$10*10)+(O132*Tilskudssatser!$F$10*10)+(P132*Tilskudssatser!$G$10*10)</f>
        <v>0</v>
      </c>
      <c r="S132" s="38"/>
      <c r="T132" s="38"/>
    </row>
    <row r="133" spans="1:20" s="39" customFormat="1" ht="21" customHeight="1" thickBot="1" x14ac:dyDescent="0.3">
      <c r="A133" s="40"/>
      <c r="B133" s="41"/>
      <c r="C133" s="41"/>
      <c r="D133" s="147"/>
      <c r="E133" s="168"/>
      <c r="F133" s="170"/>
      <c r="G133" s="169">
        <f t="shared" si="3"/>
        <v>0</v>
      </c>
      <c r="H133" s="151"/>
      <c r="I133" s="152"/>
      <c r="J133" s="152"/>
      <c r="K133" s="152"/>
      <c r="L133" s="152"/>
      <c r="M133" s="152"/>
      <c r="N133" s="152"/>
      <c r="O133" s="152"/>
      <c r="P133" s="153"/>
      <c r="Q133" s="154">
        <f t="shared" si="2"/>
        <v>0</v>
      </c>
      <c r="R133" s="88">
        <f>(H133*Tilskudssatser!$C$4*10)+(I133*Tilskudssatser!$D$4*10)+(J133*Tilskudssatser!$E$4*10)+(K133*Tilskudssatser!$F$4*10)+(L133*Tilskudssatser!$C$10*10)+(M133*Tilskudssatser!$D$10*10)+(N133*Tilskudssatser!$E$10*10)+(O133*Tilskudssatser!$F$10*10)+(P133*Tilskudssatser!$G$10*10)</f>
        <v>0</v>
      </c>
      <c r="S133" s="38"/>
      <c r="T133" s="38"/>
    </row>
    <row r="134" spans="1:20" s="39" customFormat="1" ht="21" customHeight="1" thickBot="1" x14ac:dyDescent="0.3">
      <c r="A134" s="40"/>
      <c r="B134" s="41"/>
      <c r="C134" s="41"/>
      <c r="D134" s="147"/>
      <c r="E134" s="168"/>
      <c r="F134" s="170"/>
      <c r="G134" s="169">
        <f t="shared" si="3"/>
        <v>0</v>
      </c>
      <c r="H134" s="151"/>
      <c r="I134" s="152"/>
      <c r="J134" s="152"/>
      <c r="K134" s="152"/>
      <c r="L134" s="152"/>
      <c r="M134" s="152"/>
      <c r="N134" s="152"/>
      <c r="O134" s="152"/>
      <c r="P134" s="153"/>
      <c r="Q134" s="154">
        <f t="shared" si="2"/>
        <v>0</v>
      </c>
      <c r="R134" s="88">
        <f>(H134*Tilskudssatser!$C$4*10)+(I134*Tilskudssatser!$D$4*10)+(J134*Tilskudssatser!$E$4*10)+(K134*Tilskudssatser!$F$4*10)+(L134*Tilskudssatser!$C$10*10)+(M134*Tilskudssatser!$D$10*10)+(N134*Tilskudssatser!$E$10*10)+(O134*Tilskudssatser!$F$10*10)+(P134*Tilskudssatser!$G$10*10)</f>
        <v>0</v>
      </c>
      <c r="S134" s="38"/>
      <c r="T134" s="38"/>
    </row>
    <row r="135" spans="1:20" s="39" customFormat="1" ht="21" customHeight="1" thickBot="1" x14ac:dyDescent="0.3">
      <c r="A135" s="40"/>
      <c r="B135" s="41"/>
      <c r="C135" s="41"/>
      <c r="D135" s="147"/>
      <c r="E135" s="168"/>
      <c r="F135" s="170"/>
      <c r="G135" s="169">
        <f t="shared" si="3"/>
        <v>0</v>
      </c>
      <c r="H135" s="151"/>
      <c r="I135" s="152"/>
      <c r="J135" s="152"/>
      <c r="K135" s="152"/>
      <c r="L135" s="152"/>
      <c r="M135" s="152"/>
      <c r="N135" s="152"/>
      <c r="O135" s="152"/>
      <c r="P135" s="153"/>
      <c r="Q135" s="154">
        <f t="shared" si="2"/>
        <v>0</v>
      </c>
      <c r="R135" s="88">
        <f>(H135*Tilskudssatser!$C$4*10)+(I135*Tilskudssatser!$D$4*10)+(J135*Tilskudssatser!$E$4*10)+(K135*Tilskudssatser!$F$4*10)+(L135*Tilskudssatser!$C$10*10)+(M135*Tilskudssatser!$D$10*10)+(N135*Tilskudssatser!$E$10*10)+(O135*Tilskudssatser!$F$10*10)+(P135*Tilskudssatser!$G$10*10)</f>
        <v>0</v>
      </c>
      <c r="S135" s="38"/>
      <c r="T135" s="38"/>
    </row>
    <row r="136" spans="1:20" s="39" customFormat="1" ht="21" customHeight="1" thickBot="1" x14ac:dyDescent="0.3">
      <c r="A136" s="40"/>
      <c r="B136" s="41"/>
      <c r="C136" s="41"/>
      <c r="D136" s="147"/>
      <c r="E136" s="168"/>
      <c r="F136" s="170"/>
      <c r="G136" s="169">
        <f t="shared" si="3"/>
        <v>0</v>
      </c>
      <c r="H136" s="151"/>
      <c r="I136" s="152"/>
      <c r="J136" s="152"/>
      <c r="K136" s="152"/>
      <c r="L136" s="152"/>
      <c r="M136" s="152"/>
      <c r="N136" s="152"/>
      <c r="O136" s="152"/>
      <c r="P136" s="153"/>
      <c r="Q136" s="154">
        <f t="shared" si="2"/>
        <v>0</v>
      </c>
      <c r="R136" s="88">
        <f>(H136*Tilskudssatser!$C$4*10)+(I136*Tilskudssatser!$D$4*10)+(J136*Tilskudssatser!$E$4*10)+(K136*Tilskudssatser!$F$4*10)+(L136*Tilskudssatser!$C$10*10)+(M136*Tilskudssatser!$D$10*10)+(N136*Tilskudssatser!$E$10*10)+(O136*Tilskudssatser!$F$10*10)+(P136*Tilskudssatser!$G$10*10)</f>
        <v>0</v>
      </c>
      <c r="S136" s="38"/>
      <c r="T136" s="38"/>
    </row>
    <row r="137" spans="1:20" s="39" customFormat="1" ht="21" customHeight="1" thickBot="1" x14ac:dyDescent="0.3">
      <c r="A137" s="40"/>
      <c r="B137" s="41"/>
      <c r="C137" s="41"/>
      <c r="D137" s="147"/>
      <c r="E137" s="168"/>
      <c r="F137" s="170"/>
      <c r="G137" s="169">
        <f t="shared" si="3"/>
        <v>0</v>
      </c>
      <c r="H137" s="151"/>
      <c r="I137" s="152"/>
      <c r="J137" s="152"/>
      <c r="K137" s="152"/>
      <c r="L137" s="152"/>
      <c r="M137" s="152"/>
      <c r="N137" s="152"/>
      <c r="O137" s="152"/>
      <c r="P137" s="153"/>
      <c r="Q137" s="154">
        <f t="shared" si="2"/>
        <v>0</v>
      </c>
      <c r="R137" s="88">
        <f>(H137*Tilskudssatser!$C$4*10)+(I137*Tilskudssatser!$D$4*10)+(J137*Tilskudssatser!$E$4*10)+(K137*Tilskudssatser!$F$4*10)+(L137*Tilskudssatser!$C$10*10)+(M137*Tilskudssatser!$D$10*10)+(N137*Tilskudssatser!$E$10*10)+(O137*Tilskudssatser!$F$10*10)+(P137*Tilskudssatser!$G$10*10)</f>
        <v>0</v>
      </c>
      <c r="S137" s="38"/>
      <c r="T137" s="38"/>
    </row>
    <row r="138" spans="1:20" s="39" customFormat="1" ht="21" customHeight="1" thickBot="1" x14ac:dyDescent="0.3">
      <c r="A138" s="40"/>
      <c r="B138" s="41"/>
      <c r="C138" s="41"/>
      <c r="D138" s="147"/>
      <c r="E138" s="168"/>
      <c r="F138" s="170"/>
      <c r="G138" s="169">
        <f t="shared" si="3"/>
        <v>0</v>
      </c>
      <c r="H138" s="151"/>
      <c r="I138" s="152"/>
      <c r="J138" s="152"/>
      <c r="K138" s="152"/>
      <c r="L138" s="152"/>
      <c r="M138" s="152"/>
      <c r="N138" s="152"/>
      <c r="O138" s="152"/>
      <c r="P138" s="153"/>
      <c r="Q138" s="154">
        <f t="shared" si="2"/>
        <v>0</v>
      </c>
      <c r="R138" s="88">
        <f>(H138*Tilskudssatser!$C$4*10)+(I138*Tilskudssatser!$D$4*10)+(J138*Tilskudssatser!$E$4*10)+(K138*Tilskudssatser!$F$4*10)+(L138*Tilskudssatser!$C$10*10)+(M138*Tilskudssatser!$D$10*10)+(N138*Tilskudssatser!$E$10*10)+(O138*Tilskudssatser!$F$10*10)+(P138*Tilskudssatser!$G$10*10)</f>
        <v>0</v>
      </c>
      <c r="S138" s="38"/>
      <c r="T138" s="38"/>
    </row>
    <row r="139" spans="1:20" s="39" customFormat="1" ht="21" customHeight="1" thickBot="1" x14ac:dyDescent="0.3">
      <c r="A139" s="40"/>
      <c r="B139" s="41"/>
      <c r="C139" s="41"/>
      <c r="D139" s="147"/>
      <c r="E139" s="168"/>
      <c r="F139" s="170"/>
      <c r="G139" s="169">
        <f t="shared" si="3"/>
        <v>0</v>
      </c>
      <c r="H139" s="151"/>
      <c r="I139" s="152"/>
      <c r="J139" s="152"/>
      <c r="K139" s="152"/>
      <c r="L139" s="152"/>
      <c r="M139" s="152"/>
      <c r="N139" s="152"/>
      <c r="O139" s="152"/>
      <c r="P139" s="153"/>
      <c r="Q139" s="154">
        <f t="shared" si="2"/>
        <v>0</v>
      </c>
      <c r="R139" s="88">
        <f>(H139*Tilskudssatser!$C$4*10)+(I139*Tilskudssatser!$D$4*10)+(J139*Tilskudssatser!$E$4*10)+(K139*Tilskudssatser!$F$4*10)+(L139*Tilskudssatser!$C$10*10)+(M139*Tilskudssatser!$D$10*10)+(N139*Tilskudssatser!$E$10*10)+(O139*Tilskudssatser!$F$10*10)+(P139*Tilskudssatser!$G$10*10)</f>
        <v>0</v>
      </c>
      <c r="S139" s="38"/>
      <c r="T139" s="38"/>
    </row>
    <row r="140" spans="1:20" s="39" customFormat="1" ht="21" customHeight="1" thickBot="1" x14ac:dyDescent="0.3">
      <c r="A140" s="40"/>
      <c r="B140" s="41"/>
      <c r="C140" s="41"/>
      <c r="D140" s="147"/>
      <c r="E140" s="168"/>
      <c r="F140" s="170"/>
      <c r="G140" s="169">
        <f t="shared" si="3"/>
        <v>0</v>
      </c>
      <c r="H140" s="151"/>
      <c r="I140" s="152"/>
      <c r="J140" s="152"/>
      <c r="K140" s="152"/>
      <c r="L140" s="152"/>
      <c r="M140" s="152"/>
      <c r="N140" s="152"/>
      <c r="O140" s="152"/>
      <c r="P140" s="153"/>
      <c r="Q140" s="154">
        <f t="shared" si="2"/>
        <v>0</v>
      </c>
      <c r="R140" s="88">
        <f>(H140*Tilskudssatser!$C$4*10)+(I140*Tilskudssatser!$D$4*10)+(J140*Tilskudssatser!$E$4*10)+(K140*Tilskudssatser!$F$4*10)+(L140*Tilskudssatser!$C$10*10)+(M140*Tilskudssatser!$D$10*10)+(N140*Tilskudssatser!$E$10*10)+(O140*Tilskudssatser!$F$10*10)+(P140*Tilskudssatser!$G$10*10)</f>
        <v>0</v>
      </c>
      <c r="S140" s="38"/>
      <c r="T140" s="38"/>
    </row>
    <row r="141" spans="1:20" s="39" customFormat="1" ht="21" customHeight="1" thickBot="1" x14ac:dyDescent="0.3">
      <c r="A141" s="40"/>
      <c r="B141" s="41"/>
      <c r="C141" s="41"/>
      <c r="D141" s="147"/>
      <c r="E141" s="168"/>
      <c r="F141" s="170"/>
      <c r="G141" s="169">
        <f t="shared" si="3"/>
        <v>0</v>
      </c>
      <c r="H141" s="151"/>
      <c r="I141" s="152"/>
      <c r="J141" s="152"/>
      <c r="K141" s="152"/>
      <c r="L141" s="152"/>
      <c r="M141" s="152"/>
      <c r="N141" s="152"/>
      <c r="O141" s="152"/>
      <c r="P141" s="153"/>
      <c r="Q141" s="154">
        <f t="shared" si="2"/>
        <v>0</v>
      </c>
      <c r="R141" s="88">
        <f>(H141*Tilskudssatser!$C$4*10)+(I141*Tilskudssatser!$D$4*10)+(J141*Tilskudssatser!$E$4*10)+(K141*Tilskudssatser!$F$4*10)+(L141*Tilskudssatser!$C$10*10)+(M141*Tilskudssatser!$D$10*10)+(N141*Tilskudssatser!$E$10*10)+(O141*Tilskudssatser!$F$10*10)+(P141*Tilskudssatser!$G$10*10)</f>
        <v>0</v>
      </c>
      <c r="S141" s="38"/>
      <c r="T141" s="38"/>
    </row>
    <row r="142" spans="1:20" s="39" customFormat="1" ht="21" customHeight="1" thickBot="1" x14ac:dyDescent="0.3">
      <c r="A142" s="40"/>
      <c r="B142" s="41"/>
      <c r="C142" s="41"/>
      <c r="D142" s="147"/>
      <c r="E142" s="168"/>
      <c r="F142" s="170"/>
      <c r="G142" s="169">
        <f t="shared" si="3"/>
        <v>0</v>
      </c>
      <c r="H142" s="151"/>
      <c r="I142" s="152"/>
      <c r="J142" s="152"/>
      <c r="K142" s="152"/>
      <c r="L142" s="152"/>
      <c r="M142" s="152"/>
      <c r="N142" s="152"/>
      <c r="O142" s="152"/>
      <c r="P142" s="153"/>
      <c r="Q142" s="154">
        <f t="shared" si="2"/>
        <v>0</v>
      </c>
      <c r="R142" s="88">
        <f>(H142*Tilskudssatser!$C$4*10)+(I142*Tilskudssatser!$D$4*10)+(J142*Tilskudssatser!$E$4*10)+(K142*Tilskudssatser!$F$4*10)+(L142*Tilskudssatser!$C$10*10)+(M142*Tilskudssatser!$D$10*10)+(N142*Tilskudssatser!$E$10*10)+(O142*Tilskudssatser!$F$10*10)+(P142*Tilskudssatser!$G$10*10)</f>
        <v>0</v>
      </c>
      <c r="S142" s="38"/>
      <c r="T142" s="38"/>
    </row>
    <row r="143" spans="1:20" s="39" customFormat="1" ht="21" customHeight="1" thickBot="1" x14ac:dyDescent="0.3">
      <c r="A143" s="40"/>
      <c r="B143" s="41"/>
      <c r="C143" s="41"/>
      <c r="D143" s="147"/>
      <c r="E143" s="168"/>
      <c r="F143" s="170"/>
      <c r="G143" s="169">
        <f t="shared" si="3"/>
        <v>0</v>
      </c>
      <c r="H143" s="151"/>
      <c r="I143" s="152"/>
      <c r="J143" s="152"/>
      <c r="K143" s="152"/>
      <c r="L143" s="152"/>
      <c r="M143" s="152"/>
      <c r="N143" s="152"/>
      <c r="O143" s="152"/>
      <c r="P143" s="153"/>
      <c r="Q143" s="154">
        <f t="shared" si="2"/>
        <v>0</v>
      </c>
      <c r="R143" s="88">
        <f>(H143*Tilskudssatser!$C$4*10)+(I143*Tilskudssatser!$D$4*10)+(J143*Tilskudssatser!$E$4*10)+(K143*Tilskudssatser!$F$4*10)+(L143*Tilskudssatser!$C$10*10)+(M143*Tilskudssatser!$D$10*10)+(N143*Tilskudssatser!$E$10*10)+(O143*Tilskudssatser!$F$10*10)+(P143*Tilskudssatser!$G$10*10)</f>
        <v>0</v>
      </c>
      <c r="S143" s="38"/>
      <c r="T143" s="38"/>
    </row>
    <row r="144" spans="1:20" s="39" customFormat="1" ht="21" customHeight="1" thickBot="1" x14ac:dyDescent="0.3">
      <c r="A144" s="40"/>
      <c r="B144" s="41"/>
      <c r="C144" s="41"/>
      <c r="D144" s="147"/>
      <c r="E144" s="168"/>
      <c r="F144" s="170"/>
      <c r="G144" s="169">
        <f t="shared" si="3"/>
        <v>0</v>
      </c>
      <c r="H144" s="151"/>
      <c r="I144" s="152"/>
      <c r="J144" s="152"/>
      <c r="K144" s="152"/>
      <c r="L144" s="152"/>
      <c r="M144" s="152"/>
      <c r="N144" s="152"/>
      <c r="O144" s="152"/>
      <c r="P144" s="153"/>
      <c r="Q144" s="154">
        <f t="shared" si="2"/>
        <v>0</v>
      </c>
      <c r="R144" s="88">
        <f>(H144*Tilskudssatser!$C$4*10)+(I144*Tilskudssatser!$D$4*10)+(J144*Tilskudssatser!$E$4*10)+(K144*Tilskudssatser!$F$4*10)+(L144*Tilskudssatser!$C$10*10)+(M144*Tilskudssatser!$D$10*10)+(N144*Tilskudssatser!$E$10*10)+(O144*Tilskudssatser!$F$10*10)+(P144*Tilskudssatser!$G$10*10)</f>
        <v>0</v>
      </c>
      <c r="S144" s="38"/>
      <c r="T144" s="38"/>
    </row>
    <row r="145" spans="1:20" s="39" customFormat="1" ht="21" customHeight="1" thickBot="1" x14ac:dyDescent="0.3">
      <c r="A145" s="40"/>
      <c r="B145" s="41"/>
      <c r="C145" s="41"/>
      <c r="D145" s="147"/>
      <c r="E145" s="168"/>
      <c r="F145" s="170"/>
      <c r="G145" s="169">
        <f t="shared" si="3"/>
        <v>0</v>
      </c>
      <c r="H145" s="151"/>
      <c r="I145" s="152"/>
      <c r="J145" s="152"/>
      <c r="K145" s="152"/>
      <c r="L145" s="152"/>
      <c r="M145" s="152"/>
      <c r="N145" s="152"/>
      <c r="O145" s="152"/>
      <c r="P145" s="153"/>
      <c r="Q145" s="154">
        <f t="shared" si="2"/>
        <v>0</v>
      </c>
      <c r="R145" s="88">
        <f>(H145*Tilskudssatser!$C$4*10)+(I145*Tilskudssatser!$D$4*10)+(J145*Tilskudssatser!$E$4*10)+(K145*Tilskudssatser!$F$4*10)+(L145*Tilskudssatser!$C$10*10)+(M145*Tilskudssatser!$D$10*10)+(N145*Tilskudssatser!$E$10*10)+(O145*Tilskudssatser!$F$10*10)+(P145*Tilskudssatser!$G$10*10)</f>
        <v>0</v>
      </c>
      <c r="S145" s="38"/>
      <c r="T145" s="38"/>
    </row>
    <row r="146" spans="1:20" s="39" customFormat="1" ht="21" customHeight="1" thickBot="1" x14ac:dyDescent="0.3">
      <c r="A146" s="40"/>
      <c r="B146" s="41"/>
      <c r="C146" s="41"/>
      <c r="D146" s="147"/>
      <c r="E146" s="168"/>
      <c r="F146" s="170"/>
      <c r="G146" s="169">
        <f t="shared" si="3"/>
        <v>0</v>
      </c>
      <c r="H146" s="151"/>
      <c r="I146" s="152"/>
      <c r="J146" s="152"/>
      <c r="K146" s="152"/>
      <c r="L146" s="152"/>
      <c r="M146" s="152"/>
      <c r="N146" s="152"/>
      <c r="O146" s="152"/>
      <c r="P146" s="153"/>
      <c r="Q146" s="154">
        <f t="shared" si="2"/>
        <v>0</v>
      </c>
      <c r="R146" s="88">
        <f>(H146*Tilskudssatser!$C$4*10)+(I146*Tilskudssatser!$D$4*10)+(J146*Tilskudssatser!$E$4*10)+(K146*Tilskudssatser!$F$4*10)+(L146*Tilskudssatser!$C$10*10)+(M146*Tilskudssatser!$D$10*10)+(N146*Tilskudssatser!$E$10*10)+(O146*Tilskudssatser!$F$10*10)+(P146*Tilskudssatser!$G$10*10)</f>
        <v>0</v>
      </c>
      <c r="S146" s="38"/>
      <c r="T146" s="38"/>
    </row>
    <row r="147" spans="1:20" s="39" customFormat="1" ht="21" customHeight="1" thickBot="1" x14ac:dyDescent="0.3">
      <c r="A147" s="40"/>
      <c r="B147" s="41"/>
      <c r="C147" s="41"/>
      <c r="D147" s="147"/>
      <c r="E147" s="168"/>
      <c r="F147" s="170"/>
      <c r="G147" s="169">
        <f t="shared" si="3"/>
        <v>0</v>
      </c>
      <c r="H147" s="151"/>
      <c r="I147" s="152"/>
      <c r="J147" s="152"/>
      <c r="K147" s="152"/>
      <c r="L147" s="152"/>
      <c r="M147" s="152"/>
      <c r="N147" s="152"/>
      <c r="O147" s="152"/>
      <c r="P147" s="153"/>
      <c r="Q147" s="154">
        <f t="shared" si="2"/>
        <v>0</v>
      </c>
      <c r="R147" s="88">
        <f>(H147*Tilskudssatser!$C$4*10)+(I147*Tilskudssatser!$D$4*10)+(J147*Tilskudssatser!$E$4*10)+(K147*Tilskudssatser!$F$4*10)+(L147*Tilskudssatser!$C$10*10)+(M147*Tilskudssatser!$D$10*10)+(N147*Tilskudssatser!$E$10*10)+(O147*Tilskudssatser!$F$10*10)+(P147*Tilskudssatser!$G$10*10)</f>
        <v>0</v>
      </c>
      <c r="S147" s="38"/>
      <c r="T147" s="38"/>
    </row>
    <row r="148" spans="1:20" s="39" customFormat="1" ht="21" customHeight="1" thickBot="1" x14ac:dyDescent="0.3">
      <c r="A148" s="40"/>
      <c r="B148" s="41"/>
      <c r="C148" s="41"/>
      <c r="D148" s="147"/>
      <c r="E148" s="168"/>
      <c r="F148" s="170"/>
      <c r="G148" s="169">
        <f t="shared" si="3"/>
        <v>0</v>
      </c>
      <c r="H148" s="151"/>
      <c r="I148" s="152"/>
      <c r="J148" s="152"/>
      <c r="K148" s="152"/>
      <c r="L148" s="152"/>
      <c r="M148" s="152"/>
      <c r="N148" s="152"/>
      <c r="O148" s="152"/>
      <c r="P148" s="153"/>
      <c r="Q148" s="154">
        <f t="shared" si="2"/>
        <v>0</v>
      </c>
      <c r="R148" s="88">
        <f>(H148*Tilskudssatser!$C$4*10)+(I148*Tilskudssatser!$D$4*10)+(J148*Tilskudssatser!$E$4*10)+(K148*Tilskudssatser!$F$4*10)+(L148*Tilskudssatser!$C$10*10)+(M148*Tilskudssatser!$D$10*10)+(N148*Tilskudssatser!$E$10*10)+(O148*Tilskudssatser!$F$10*10)+(P148*Tilskudssatser!$G$10*10)</f>
        <v>0</v>
      </c>
      <c r="S148" s="38"/>
      <c r="T148" s="38"/>
    </row>
    <row r="149" spans="1:20" s="115" customFormat="1" ht="45.75" customHeight="1" thickBot="1" x14ac:dyDescent="0.3">
      <c r="A149" s="133" t="s">
        <v>97</v>
      </c>
      <c r="B149" s="140" t="s">
        <v>83</v>
      </c>
      <c r="C149" s="141">
        <f>COUNTA(C38:C148)</f>
        <v>0</v>
      </c>
      <c r="D149" s="140" t="s">
        <v>98</v>
      </c>
      <c r="E149" s="216">
        <f t="shared" ref="E149:R149" si="4">SUM(E38:E148)</f>
        <v>0</v>
      </c>
      <c r="F149" s="171">
        <f>SUM(F38:F148)</f>
        <v>0</v>
      </c>
      <c r="G149" s="172">
        <f>SUM(G38:G148)</f>
        <v>0</v>
      </c>
      <c r="H149" s="155">
        <f t="shared" si="4"/>
        <v>0</v>
      </c>
      <c r="I149" s="155">
        <f t="shared" si="4"/>
        <v>0</v>
      </c>
      <c r="J149" s="155">
        <f t="shared" si="4"/>
        <v>0</v>
      </c>
      <c r="K149" s="155">
        <f t="shared" si="4"/>
        <v>0</v>
      </c>
      <c r="L149" s="155">
        <f t="shared" si="4"/>
        <v>0</v>
      </c>
      <c r="M149" s="155">
        <f t="shared" si="4"/>
        <v>0</v>
      </c>
      <c r="N149" s="155">
        <f t="shared" si="4"/>
        <v>0</v>
      </c>
      <c r="O149" s="155">
        <f t="shared" si="4"/>
        <v>0</v>
      </c>
      <c r="P149" s="156">
        <f t="shared" si="4"/>
        <v>0</v>
      </c>
      <c r="Q149" s="142">
        <f t="shared" si="4"/>
        <v>0</v>
      </c>
      <c r="R149" s="143">
        <f t="shared" si="4"/>
        <v>0</v>
      </c>
    </row>
    <row r="151" spans="1:20" ht="47.25" customHeight="1" x14ac:dyDescent="0.25">
      <c r="E151" s="173" t="s">
        <v>120</v>
      </c>
      <c r="F151" s="174" t="e">
        <f>F149/C149</f>
        <v>#DIV/0!</v>
      </c>
    </row>
    <row r="154" spans="1:20" ht="30.6" customHeight="1" x14ac:dyDescent="0.25"/>
    <row r="155" spans="1:20" ht="20.45" customHeight="1" x14ac:dyDescent="0.25"/>
    <row r="159" spans="1:20" ht="20.45" customHeight="1" x14ac:dyDescent="0.25"/>
  </sheetData>
  <sheetProtection algorithmName="SHA-512" hashValue="u34k2MBst0Su4Won1ABXHBVlXeuqW8qomErlKxpboSLflj0jkD2QdvTinNybKi66TuKQzmScjQoNf2gRz7gsfg==" saltValue="mQmauy2IpgKg0/6dp2vPEg==" spinCount="100000" sheet="1" objects="1" scenarios="1"/>
  <mergeCells count="8">
    <mergeCell ref="Q36:Q37"/>
    <mergeCell ref="R36:R37"/>
    <mergeCell ref="A1:R1"/>
    <mergeCell ref="A34:P34"/>
    <mergeCell ref="A36:E36"/>
    <mergeCell ref="A33:N33"/>
    <mergeCell ref="A7:R7"/>
    <mergeCell ref="B5:G5"/>
  </mergeCells>
  <conditionalFormatting sqref="F38:F148">
    <cfRule type="cellIs" dxfId="5" priority="19" operator="greaterThan">
      <formula>200</formula>
    </cfRule>
  </conditionalFormatting>
  <conditionalFormatting sqref="B21 B23 B25 B19 B27">
    <cfRule type="cellIs" dxfId="4" priority="20" operator="greaterThan">
      <formula>$B$14</formula>
    </cfRule>
  </conditionalFormatting>
  <conditionalFormatting sqref="Q38">
    <cfRule type="cellIs" dxfId="3" priority="5" operator="greaterThan">
      <formula>$G$38</formula>
    </cfRule>
  </conditionalFormatting>
  <conditionalFormatting sqref="Q39 Q41:Q148">
    <cfRule type="cellIs" dxfId="2" priority="4" operator="greaterThan">
      <formula>G39</formula>
    </cfRule>
  </conditionalFormatting>
  <conditionalFormatting sqref="Q40">
    <cfRule type="cellIs" dxfId="1" priority="3" operator="greaterThan">
      <formula>G40</formula>
    </cfRule>
  </conditionalFormatting>
  <conditionalFormatting sqref="B16:B17">
    <cfRule type="cellIs" dxfId="0" priority="1" operator="greaterThan">
      <formula>$B$14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</sheetPr>
  <dimension ref="B1:G11"/>
  <sheetViews>
    <sheetView showGridLines="0" workbookViewId="0">
      <selection activeCell="D20" sqref="D20"/>
    </sheetView>
  </sheetViews>
  <sheetFormatPr defaultRowHeight="15" x14ac:dyDescent="0.25"/>
  <cols>
    <col min="2" max="2" width="19.7109375" customWidth="1"/>
    <col min="3" max="6" width="15.7109375" customWidth="1"/>
    <col min="7" max="11" width="14.85546875" customWidth="1"/>
  </cols>
  <sheetData>
    <row r="1" spans="2:7" ht="15.75" thickBot="1" x14ac:dyDescent="0.3"/>
    <row r="2" spans="2:7" ht="30" customHeight="1" x14ac:dyDescent="0.25">
      <c r="B2" s="212"/>
      <c r="C2" s="209" t="s">
        <v>61</v>
      </c>
      <c r="D2" s="210"/>
      <c r="E2" s="210"/>
      <c r="F2" s="211"/>
    </row>
    <row r="3" spans="2:7" ht="15" customHeight="1" x14ac:dyDescent="0.25">
      <c r="B3" s="213"/>
      <c r="C3" s="68" t="s">
        <v>12</v>
      </c>
      <c r="D3" s="69" t="s">
        <v>15</v>
      </c>
      <c r="E3" s="69" t="s">
        <v>25</v>
      </c>
      <c r="F3" s="70" t="s">
        <v>44</v>
      </c>
    </row>
    <row r="4" spans="2:7" ht="25.15" customHeight="1" x14ac:dyDescent="0.25">
      <c r="B4" s="74" t="s">
        <v>75</v>
      </c>
      <c r="C4" s="103">
        <v>0.54</v>
      </c>
      <c r="D4" s="101">
        <v>1.07</v>
      </c>
      <c r="E4" s="101">
        <v>1.73</v>
      </c>
      <c r="F4" s="102">
        <v>2.87</v>
      </c>
    </row>
    <row r="5" spans="2:7" ht="125.25" customHeight="1" thickBot="1" x14ac:dyDescent="0.3">
      <c r="B5" s="75" t="s">
        <v>64</v>
      </c>
      <c r="C5" s="64" t="s">
        <v>62</v>
      </c>
      <c r="D5" s="65" t="s">
        <v>76</v>
      </c>
      <c r="E5" s="65" t="s">
        <v>77</v>
      </c>
      <c r="F5" s="66" t="s">
        <v>63</v>
      </c>
    </row>
    <row r="7" spans="2:7" ht="15.75" thickBot="1" x14ac:dyDescent="0.3"/>
    <row r="8" spans="2:7" ht="30" customHeight="1" x14ac:dyDescent="0.25">
      <c r="B8" s="214"/>
      <c r="C8" s="206" t="s">
        <v>65</v>
      </c>
      <c r="D8" s="207"/>
      <c r="E8" s="207"/>
      <c r="F8" s="207"/>
      <c r="G8" s="208"/>
    </row>
    <row r="9" spans="2:7" ht="15" customHeight="1" x14ac:dyDescent="0.25">
      <c r="B9" s="215"/>
      <c r="C9" s="71" t="s">
        <v>12</v>
      </c>
      <c r="D9" s="72" t="s">
        <v>15</v>
      </c>
      <c r="E9" s="72" t="s">
        <v>25</v>
      </c>
      <c r="F9" s="72" t="s">
        <v>44</v>
      </c>
      <c r="G9" s="73" t="s">
        <v>47</v>
      </c>
    </row>
    <row r="10" spans="2:7" ht="25.15" customHeight="1" x14ac:dyDescent="0.25">
      <c r="B10" s="76" t="s">
        <v>75</v>
      </c>
      <c r="C10" s="100">
        <v>0.86</v>
      </c>
      <c r="D10" s="98">
        <v>1.37</v>
      </c>
      <c r="E10" s="98">
        <v>1.97</v>
      </c>
      <c r="F10" s="98">
        <v>2.76</v>
      </c>
      <c r="G10" s="99">
        <v>3.34</v>
      </c>
    </row>
    <row r="11" spans="2:7" ht="94.5" customHeight="1" thickBot="1" x14ac:dyDescent="0.3">
      <c r="B11" s="77" t="s">
        <v>64</v>
      </c>
      <c r="C11" s="67" t="s">
        <v>62</v>
      </c>
      <c r="D11" s="65" t="s">
        <v>78</v>
      </c>
      <c r="E11" s="65" t="s">
        <v>79</v>
      </c>
      <c r="F11" s="65" t="s">
        <v>80</v>
      </c>
      <c r="G11" s="66" t="s">
        <v>37</v>
      </c>
    </row>
  </sheetData>
  <sheetProtection algorithmName="SHA-512" hashValue="mMDatyNBwhU6dAXAKRILSAMe1lqTScFWCqMBvmsqx1NjKKmEIvbI8jXdT21c/nXSuUtMzNQRQyNTaUlMfwMUGg==" saltValue="npuGcGUY4eJHm4sxkBvkRA==" spinCount="100000" sheet="1" objects="1" scenarios="1"/>
  <mergeCells count="4">
    <mergeCell ref="C8:G8"/>
    <mergeCell ref="C2:F2"/>
    <mergeCell ref="B2:B3"/>
    <mergeCell ref="B8:B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Bilagsskema</vt:lpstr>
      <vt:lpstr>Tilskudssatser</vt:lpstr>
    </vt:vector>
  </TitlesOfParts>
  <Company>NaturErhvervstyrelsen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Tine Frederiksen (LFST)</dc:creator>
  <cp:lastModifiedBy>Anne Svendsen</cp:lastModifiedBy>
  <dcterms:created xsi:type="dcterms:W3CDTF">2019-02-05T15:49:01Z</dcterms:created>
  <dcterms:modified xsi:type="dcterms:W3CDTF">2023-12-13T11:24:46Z</dcterms:modified>
</cp:coreProperties>
</file>